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de index 2022\PSM IMTI Report 2022 (Quarterly)\Q1 2022\Media IMTI\"/>
    </mc:Choice>
  </mc:AlternateContent>
  <bookViews>
    <workbookView xWindow="0" yWindow="0" windowWidth="10035" windowHeight="6450" tabRatio="862"/>
  </bookViews>
  <sheets>
    <sheet name="Annex 1" sheetId="2" r:id="rId1"/>
    <sheet name="Annex 2" sheetId="15" r:id="rId2"/>
    <sheet name="Annex 3" sheetId="16" r:id="rId3"/>
    <sheet name="Annex 4" sheetId="17" r:id="rId4"/>
    <sheet name="Annex 5" sheetId="25" r:id="rId5"/>
  </sheets>
  <definedNames>
    <definedName name="_Hlk100856286" localSheetId="0">'Annex 1'!#REF!</definedName>
    <definedName name="_Hlk100856286" localSheetId="1">'Annex 2'!#REF!</definedName>
    <definedName name="_Hlk100856286" localSheetId="2">'Annex 3'!#REF!</definedName>
    <definedName name="_Hlk100856286" localSheetId="3">'Annex 4'!#REF!</definedName>
    <definedName name="_Hlk100856286" localSheetId="4">'Annex 5'!#REF!</definedName>
    <definedName name="dspi" localSheetId="4">#REF!</definedName>
    <definedName name="dspi">#REF!</definedName>
    <definedName name="exports" localSheetId="4">#REF!</definedName>
    <definedName name="exports">#REF!</definedName>
    <definedName name="htd" localSheetId="4">#REF!</definedName>
    <definedName name="htd">#REF!</definedName>
    <definedName name="imports" localSheetId="4">#REF!</definedName>
    <definedName name="imports">#REF!</definedName>
    <definedName name="sgf" localSheetId="4">#REF!</definedName>
    <definedName name="sgf">#REF!</definedName>
    <definedName name="smp" localSheetId="4">#REF!</definedName>
    <definedName name="smp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5" l="1"/>
  <c r="K32" i="25" l="1"/>
  <c r="K35" i="25"/>
  <c r="J35" i="25"/>
  <c r="I35" i="25"/>
  <c r="H35" i="25"/>
  <c r="G35" i="25"/>
  <c r="F35" i="25"/>
  <c r="E35" i="25"/>
  <c r="D35" i="25"/>
  <c r="D22" i="25" s="1"/>
  <c r="C35" i="25"/>
  <c r="K34" i="25"/>
  <c r="J34" i="25"/>
  <c r="I34" i="25"/>
  <c r="H34" i="25"/>
  <c r="G34" i="25"/>
  <c r="F34" i="25"/>
  <c r="F21" i="25" s="1"/>
  <c r="E34" i="25"/>
  <c r="D34" i="25"/>
  <c r="C34" i="25"/>
  <c r="K33" i="25"/>
  <c r="J33" i="25"/>
  <c r="I33" i="25"/>
  <c r="H33" i="25"/>
  <c r="G33" i="25"/>
  <c r="F33" i="25"/>
  <c r="F20" i="25" s="1"/>
  <c r="E33" i="25"/>
  <c r="D33" i="25"/>
  <c r="C33" i="25"/>
  <c r="J32" i="25"/>
  <c r="I32" i="25"/>
  <c r="I19" i="25" s="1"/>
  <c r="H32" i="25"/>
  <c r="G32" i="25"/>
  <c r="G19" i="25" s="1"/>
  <c r="F32" i="25"/>
  <c r="E32" i="25"/>
  <c r="D32" i="25"/>
  <c r="D19" i="25" s="1"/>
  <c r="C32" i="25"/>
  <c r="K7" i="25"/>
  <c r="K20" i="25" s="1"/>
  <c r="K8" i="25"/>
  <c r="K26" i="25" s="1"/>
  <c r="K9" i="25"/>
  <c r="K11" i="25"/>
  <c r="K12" i="25"/>
  <c r="K13" i="25"/>
  <c r="K14" i="25"/>
  <c r="K16" i="25"/>
  <c r="K29" i="25" s="1"/>
  <c r="K6" i="25"/>
  <c r="J7" i="25"/>
  <c r="J8" i="25"/>
  <c r="J9" i="25"/>
  <c r="J11" i="25"/>
  <c r="J12" i="25"/>
  <c r="J13" i="25"/>
  <c r="J14" i="25"/>
  <c r="J16" i="25"/>
  <c r="J29" i="25" s="1"/>
  <c r="J6" i="25"/>
  <c r="I7" i="25"/>
  <c r="I8" i="25"/>
  <c r="I9" i="25"/>
  <c r="I11" i="25"/>
  <c r="I24" i="25" s="1"/>
  <c r="I12" i="25"/>
  <c r="I13" i="25"/>
  <c r="I14" i="25"/>
  <c r="I27" i="25" s="1"/>
  <c r="I16" i="25"/>
  <c r="I6" i="25"/>
  <c r="H7" i="25"/>
  <c r="H8" i="25"/>
  <c r="H9" i="25"/>
  <c r="H11" i="25"/>
  <c r="H12" i="25"/>
  <c r="H25" i="25" s="1"/>
  <c r="H13" i="25"/>
  <c r="H14" i="25"/>
  <c r="H16" i="25"/>
  <c r="H29" i="25" s="1"/>
  <c r="H6" i="25"/>
  <c r="H22" i="25"/>
  <c r="G7" i="25"/>
  <c r="G8" i="25"/>
  <c r="G9" i="25"/>
  <c r="G11" i="25"/>
  <c r="G12" i="25"/>
  <c r="G25" i="25" s="1"/>
  <c r="G13" i="25"/>
  <c r="G14" i="25"/>
  <c r="G27" i="25" s="1"/>
  <c r="G16" i="25"/>
  <c r="G29" i="25" s="1"/>
  <c r="G6" i="25"/>
  <c r="F7" i="25"/>
  <c r="F8" i="25"/>
  <c r="F9" i="25"/>
  <c r="F11" i="25"/>
  <c r="F12" i="25"/>
  <c r="F13" i="25"/>
  <c r="F26" i="25" s="1"/>
  <c r="F14" i="25"/>
  <c r="F27" i="25" s="1"/>
  <c r="F16" i="25"/>
  <c r="F6" i="25"/>
  <c r="E7" i="25"/>
  <c r="E8" i="25"/>
  <c r="E9" i="25"/>
  <c r="E11" i="25"/>
  <c r="E12" i="25"/>
  <c r="E25" i="25" s="1"/>
  <c r="E13" i="25"/>
  <c r="E14" i="25"/>
  <c r="E16" i="25"/>
  <c r="E29" i="25" s="1"/>
  <c r="C7" i="25"/>
  <c r="C8" i="25"/>
  <c r="C9" i="25"/>
  <c r="C11" i="25"/>
  <c r="C29" i="25" s="1"/>
  <c r="C12" i="25"/>
  <c r="C25" i="25" s="1"/>
  <c r="C13" i="25"/>
  <c r="C14" i="25"/>
  <c r="C16" i="25"/>
  <c r="D7" i="25"/>
  <c r="D20" i="25" s="1"/>
  <c r="D8" i="25"/>
  <c r="D21" i="25" s="1"/>
  <c r="D9" i="25"/>
  <c r="D11" i="25"/>
  <c r="D12" i="25"/>
  <c r="D25" i="25" s="1"/>
  <c r="D13" i="25"/>
  <c r="D14" i="25"/>
  <c r="D16" i="25"/>
  <c r="D6" i="25"/>
  <c r="I26" i="25"/>
  <c r="J20" i="25"/>
  <c r="I21" i="25"/>
  <c r="C27" i="25"/>
  <c r="C6" i="25"/>
  <c r="C20" i="25"/>
  <c r="F29" i="25"/>
  <c r="D27" i="25"/>
  <c r="F25" i="25"/>
  <c r="G24" i="25"/>
  <c r="F24" i="25"/>
  <c r="E24" i="25"/>
  <c r="K22" i="25"/>
  <c r="G22" i="25"/>
  <c r="F22" i="25"/>
  <c r="E21" i="25"/>
  <c r="I20" i="25"/>
  <c r="E20" i="25"/>
  <c r="J19" i="25"/>
  <c r="F19" i="25"/>
  <c r="E19" i="25"/>
  <c r="H21" i="25" l="1"/>
  <c r="H19" i="25"/>
  <c r="H20" i="25"/>
  <c r="J22" i="25"/>
  <c r="E22" i="25"/>
  <c r="G20" i="25"/>
  <c r="J27" i="25"/>
  <c r="I29" i="25"/>
  <c r="H24" i="25"/>
  <c r="J25" i="25"/>
  <c r="E26" i="25"/>
  <c r="K27" i="25"/>
  <c r="D29" i="25"/>
  <c r="C24" i="25"/>
  <c r="J26" i="25"/>
  <c r="H27" i="25"/>
  <c r="G26" i="25"/>
  <c r="K21" i="25"/>
  <c r="C26" i="25"/>
  <c r="E27" i="25"/>
  <c r="G21" i="25"/>
  <c r="D26" i="25"/>
  <c r="K24" i="25"/>
  <c r="D24" i="25"/>
  <c r="H26" i="25"/>
  <c r="I25" i="25"/>
  <c r="J24" i="25"/>
  <c r="K25" i="25"/>
  <c r="K19" i="25"/>
  <c r="I22" i="25"/>
  <c r="J21" i="25"/>
  <c r="C21" i="25"/>
  <c r="C22" i="25"/>
  <c r="C19" i="25"/>
  <c r="C28" i="15"/>
  <c r="C30" i="15"/>
  <c r="C26" i="15"/>
  <c r="C27" i="15"/>
  <c r="C25" i="15"/>
  <c r="D30" i="17" l="1"/>
  <c r="E30" i="17"/>
  <c r="F30" i="17"/>
  <c r="G30" i="17"/>
  <c r="H30" i="17"/>
  <c r="I30" i="17"/>
  <c r="J30" i="17"/>
  <c r="K30" i="17"/>
  <c r="L30" i="17"/>
  <c r="D26" i="17"/>
  <c r="E26" i="17"/>
  <c r="F26" i="17"/>
  <c r="G26" i="17"/>
  <c r="H26" i="17"/>
  <c r="I26" i="17"/>
  <c r="J26" i="17"/>
  <c r="K26" i="17"/>
  <c r="L26" i="17"/>
  <c r="C27" i="17"/>
  <c r="D27" i="17"/>
  <c r="E27" i="17"/>
  <c r="F27" i="17"/>
  <c r="G27" i="17"/>
  <c r="H27" i="17"/>
  <c r="I27" i="17"/>
  <c r="J27" i="17"/>
  <c r="K27" i="17"/>
  <c r="L27" i="17"/>
  <c r="C28" i="17"/>
  <c r="D28" i="17"/>
  <c r="E28" i="17"/>
  <c r="F28" i="17"/>
  <c r="G28" i="17"/>
  <c r="H28" i="17"/>
  <c r="I28" i="17"/>
  <c r="J28" i="17"/>
  <c r="K28" i="17"/>
  <c r="L28" i="17"/>
  <c r="D25" i="17"/>
  <c r="E25" i="17"/>
  <c r="F25" i="17"/>
  <c r="G25" i="17"/>
  <c r="H25" i="17"/>
  <c r="I25" i="17"/>
  <c r="J25" i="17"/>
  <c r="K25" i="17"/>
  <c r="L25" i="17"/>
  <c r="D21" i="17"/>
  <c r="E21" i="17"/>
  <c r="F21" i="17"/>
  <c r="G21" i="17"/>
  <c r="H21" i="17"/>
  <c r="I21" i="17"/>
  <c r="J21" i="17"/>
  <c r="K21" i="17"/>
  <c r="L21" i="17"/>
  <c r="D22" i="17"/>
  <c r="E22" i="17"/>
  <c r="F22" i="17"/>
  <c r="G22" i="17"/>
  <c r="H22" i="17"/>
  <c r="I22" i="17"/>
  <c r="J22" i="17"/>
  <c r="K22" i="17"/>
  <c r="L22" i="17"/>
  <c r="D23" i="17"/>
  <c r="E23" i="17"/>
  <c r="F23" i="17"/>
  <c r="G23" i="17"/>
  <c r="H23" i="17"/>
  <c r="I23" i="17"/>
  <c r="J23" i="17"/>
  <c r="K23" i="17"/>
  <c r="L23" i="17"/>
  <c r="D20" i="17"/>
  <c r="E20" i="17"/>
  <c r="F20" i="17"/>
  <c r="G20" i="17"/>
  <c r="H20" i="17"/>
  <c r="I20" i="17"/>
  <c r="J20" i="17"/>
  <c r="K20" i="17"/>
  <c r="L20" i="17"/>
  <c r="C36" i="17"/>
  <c r="C23" i="17" s="1"/>
  <c r="C35" i="17"/>
  <c r="C22" i="17" s="1"/>
  <c r="C34" i="17"/>
  <c r="C21" i="17" s="1"/>
  <c r="C33" i="17"/>
  <c r="C20" i="17" s="1"/>
  <c r="C26" i="17"/>
  <c r="C30" i="17"/>
  <c r="C25" i="17" l="1"/>
  <c r="D30" i="16"/>
  <c r="E30" i="16"/>
  <c r="F30" i="16"/>
  <c r="G30" i="16"/>
  <c r="H30" i="16"/>
  <c r="I30" i="16"/>
  <c r="J30" i="16"/>
  <c r="K30" i="16"/>
  <c r="L30" i="16"/>
  <c r="D25" i="16"/>
  <c r="E25" i="16"/>
  <c r="F25" i="16"/>
  <c r="G25" i="16"/>
  <c r="H25" i="16"/>
  <c r="I25" i="16"/>
  <c r="J25" i="16"/>
  <c r="K25" i="16"/>
  <c r="L25" i="16"/>
  <c r="D26" i="16"/>
  <c r="E26" i="16"/>
  <c r="F26" i="16"/>
  <c r="G26" i="16"/>
  <c r="H26" i="16"/>
  <c r="I26" i="16"/>
  <c r="J26" i="16"/>
  <c r="K26" i="16"/>
  <c r="L26" i="16"/>
  <c r="D27" i="16"/>
  <c r="E27" i="16"/>
  <c r="F27" i="16"/>
  <c r="G27" i="16"/>
  <c r="H27" i="16"/>
  <c r="I27" i="16"/>
  <c r="J27" i="16"/>
  <c r="K27" i="16"/>
  <c r="L27" i="16"/>
  <c r="D28" i="16"/>
  <c r="E28" i="16"/>
  <c r="F28" i="16"/>
  <c r="G28" i="16"/>
  <c r="H28" i="16"/>
  <c r="I28" i="16"/>
  <c r="J28" i="16"/>
  <c r="K28" i="16"/>
  <c r="L28" i="16"/>
  <c r="C26" i="16"/>
  <c r="D20" i="16"/>
  <c r="E20" i="16"/>
  <c r="F20" i="16"/>
  <c r="G20" i="16"/>
  <c r="H20" i="16"/>
  <c r="I20" i="16"/>
  <c r="J20" i="16"/>
  <c r="K20" i="16"/>
  <c r="L20" i="16"/>
  <c r="D21" i="16"/>
  <c r="E21" i="16"/>
  <c r="F21" i="16"/>
  <c r="G21" i="16"/>
  <c r="H21" i="16"/>
  <c r="I21" i="16"/>
  <c r="J21" i="16"/>
  <c r="K21" i="16"/>
  <c r="L21" i="16"/>
  <c r="D22" i="16"/>
  <c r="E22" i="16"/>
  <c r="F22" i="16"/>
  <c r="G22" i="16"/>
  <c r="H22" i="16"/>
  <c r="I22" i="16"/>
  <c r="J22" i="16"/>
  <c r="K22" i="16"/>
  <c r="L22" i="16"/>
  <c r="D23" i="16"/>
  <c r="E23" i="16"/>
  <c r="F23" i="16"/>
  <c r="G23" i="16"/>
  <c r="H23" i="16"/>
  <c r="I23" i="16"/>
  <c r="J23" i="16"/>
  <c r="K23" i="16"/>
  <c r="L23" i="16"/>
  <c r="C22" i="16"/>
  <c r="C30" i="16"/>
  <c r="C28" i="16"/>
  <c r="C27" i="16"/>
  <c r="C25" i="16"/>
  <c r="C23" i="16"/>
  <c r="C21" i="16"/>
  <c r="C20" i="16"/>
  <c r="D30" i="15" l="1"/>
  <c r="E30" i="15"/>
  <c r="F30" i="15"/>
  <c r="G30" i="15"/>
  <c r="H30" i="15"/>
  <c r="I30" i="15"/>
  <c r="J30" i="15"/>
  <c r="K30" i="15"/>
  <c r="D25" i="15"/>
  <c r="E25" i="15"/>
  <c r="F25" i="15"/>
  <c r="G25" i="15"/>
  <c r="H25" i="15"/>
  <c r="I25" i="15"/>
  <c r="J25" i="15"/>
  <c r="K25" i="15"/>
  <c r="D26" i="15"/>
  <c r="E26" i="15"/>
  <c r="F26" i="15"/>
  <c r="G26" i="15"/>
  <c r="H26" i="15"/>
  <c r="I26" i="15"/>
  <c r="J26" i="15"/>
  <c r="K26" i="15"/>
  <c r="D27" i="15"/>
  <c r="E27" i="15"/>
  <c r="F27" i="15"/>
  <c r="G27" i="15"/>
  <c r="H27" i="15"/>
  <c r="I27" i="15"/>
  <c r="J27" i="15"/>
  <c r="K27" i="15"/>
  <c r="D28" i="15"/>
  <c r="E28" i="15"/>
  <c r="F28" i="15"/>
  <c r="G28" i="15"/>
  <c r="H28" i="15"/>
  <c r="I28" i="15"/>
  <c r="J28" i="15"/>
  <c r="K28" i="15"/>
  <c r="K23" i="15"/>
  <c r="D20" i="15"/>
  <c r="E20" i="15"/>
  <c r="F20" i="15"/>
  <c r="G20" i="15"/>
  <c r="H20" i="15"/>
  <c r="I20" i="15"/>
  <c r="J20" i="15"/>
  <c r="K20" i="15"/>
  <c r="D21" i="15"/>
  <c r="E21" i="15"/>
  <c r="F21" i="15"/>
  <c r="G21" i="15"/>
  <c r="H21" i="15"/>
  <c r="I21" i="15"/>
  <c r="J21" i="15"/>
  <c r="K21" i="15"/>
  <c r="D22" i="15"/>
  <c r="E22" i="15"/>
  <c r="F22" i="15"/>
  <c r="G22" i="15"/>
  <c r="H22" i="15"/>
  <c r="I22" i="15"/>
  <c r="J22" i="15"/>
  <c r="K22" i="15"/>
  <c r="D23" i="15"/>
  <c r="E23" i="15"/>
  <c r="F23" i="15"/>
  <c r="G23" i="15"/>
  <c r="H23" i="15"/>
  <c r="I23" i="15"/>
  <c r="J23" i="15"/>
  <c r="C36" i="15"/>
  <c r="C23" i="15" s="1"/>
  <c r="C34" i="15"/>
  <c r="C21" i="15" s="1"/>
  <c r="C35" i="15"/>
  <c r="C22" i="15" s="1"/>
  <c r="C33" i="15"/>
  <c r="C20" i="15" s="1"/>
  <c r="D30" i="2" l="1"/>
  <c r="E30" i="2"/>
  <c r="F30" i="2"/>
  <c r="G30" i="2"/>
  <c r="H30" i="2"/>
  <c r="I30" i="2"/>
  <c r="J30" i="2"/>
  <c r="K30" i="2"/>
  <c r="D26" i="2"/>
  <c r="E26" i="2"/>
  <c r="F26" i="2"/>
  <c r="G26" i="2"/>
  <c r="H26" i="2"/>
  <c r="I26" i="2"/>
  <c r="J26" i="2"/>
  <c r="K26" i="2"/>
  <c r="D27" i="2"/>
  <c r="E27" i="2"/>
  <c r="F27" i="2"/>
  <c r="G27" i="2"/>
  <c r="H27" i="2"/>
  <c r="I27" i="2"/>
  <c r="J27" i="2"/>
  <c r="K27" i="2"/>
  <c r="D28" i="2"/>
  <c r="E28" i="2"/>
  <c r="F28" i="2"/>
  <c r="G28" i="2"/>
  <c r="H28" i="2"/>
  <c r="I28" i="2"/>
  <c r="J28" i="2"/>
  <c r="K28" i="2"/>
  <c r="D25" i="2"/>
  <c r="E25" i="2"/>
  <c r="F25" i="2"/>
  <c r="G25" i="2"/>
  <c r="H25" i="2"/>
  <c r="I25" i="2"/>
  <c r="J25" i="2"/>
  <c r="K25" i="2"/>
  <c r="C25" i="2"/>
  <c r="K21" i="2"/>
  <c r="D20" i="2"/>
  <c r="E20" i="2"/>
  <c r="F20" i="2"/>
  <c r="G20" i="2"/>
  <c r="H20" i="2"/>
  <c r="I20" i="2"/>
  <c r="J20" i="2"/>
  <c r="K20" i="2"/>
  <c r="D21" i="2"/>
  <c r="E21" i="2"/>
  <c r="F21" i="2"/>
  <c r="G21" i="2"/>
  <c r="H21" i="2"/>
  <c r="I21" i="2"/>
  <c r="J21" i="2"/>
  <c r="D22" i="2"/>
  <c r="E22" i="2"/>
  <c r="F22" i="2"/>
  <c r="G22" i="2"/>
  <c r="H22" i="2"/>
  <c r="I22" i="2"/>
  <c r="J22" i="2"/>
  <c r="K22" i="2"/>
  <c r="D23" i="2"/>
  <c r="E23" i="2"/>
  <c r="F23" i="2"/>
  <c r="G23" i="2"/>
  <c r="H23" i="2"/>
  <c r="I23" i="2"/>
  <c r="J23" i="2"/>
  <c r="K23" i="2"/>
  <c r="C30" i="2"/>
  <c r="C20" i="2"/>
  <c r="C26" i="2"/>
  <c r="C22" i="2"/>
  <c r="C23" i="2"/>
  <c r="C28" i="2"/>
  <c r="C27" i="2" l="1"/>
  <c r="C21" i="2"/>
</calcChain>
</file>

<file path=xl/sharedStrings.xml><?xml version="1.0" encoding="utf-8"?>
<sst xmlns="http://schemas.openxmlformats.org/spreadsheetml/2006/main" count="173" uniqueCount="31">
  <si>
    <t>Year</t>
  </si>
  <si>
    <t>Overall Index</t>
  </si>
  <si>
    <t>Food</t>
  </si>
  <si>
    <t>Mineral Fuels</t>
  </si>
  <si>
    <t>Chemicals</t>
  </si>
  <si>
    <t>Weight</t>
  </si>
  <si>
    <t>Crude Materials Inedible</t>
  </si>
  <si>
    <t xml:space="preserve">Beverages and Tobacco </t>
  </si>
  <si>
    <t xml:space="preserve">Manufactured Goods </t>
  </si>
  <si>
    <t xml:space="preserve">Machinery and Transport Equipments </t>
  </si>
  <si>
    <t xml:space="preserve">Miscellaneous Manufactured Articles </t>
  </si>
  <si>
    <t xml:space="preserve">            Q3</t>
  </si>
  <si>
    <t xml:space="preserve">   Q2</t>
  </si>
  <si>
    <t xml:space="preserve">   Q4</t>
  </si>
  <si>
    <t>2020   Q1</t>
  </si>
  <si>
    <t>2021   Q1</t>
  </si>
  <si>
    <t xml:space="preserve">    Q4</t>
  </si>
  <si>
    <t xml:space="preserve">Animal &amp; Vegetable Oils &amp; Fats </t>
  </si>
  <si>
    <t>Index 2015 = 100</t>
  </si>
  <si>
    <t>2022   Q1</t>
  </si>
  <si>
    <t xml:space="preserve">            Q2</t>
  </si>
  <si>
    <t>Percentage Change over same period of previous year (%)</t>
  </si>
  <si>
    <t>Annex 1: Quarterly Exports Unit Value Index by Commodity Section</t>
  </si>
  <si>
    <t>Annex 2: Quarterly Exports Volume Index by Commodity Section</t>
  </si>
  <si>
    <t>Annex 3: Quarterly Imports Unit Value Index by Commodity Section</t>
  </si>
  <si>
    <t xml:space="preserve">Annex 4: Quarterly Imports Volume Index by Commodity Section </t>
  </si>
  <si>
    <t>Beverages</t>
  </si>
  <si>
    <t xml:space="preserve">Annex 5: Quarterly Terms of Trade by Commodity Section </t>
  </si>
  <si>
    <t xml:space="preserve"> </t>
  </si>
  <si>
    <t xml:space="preserve">           Q2</t>
  </si>
  <si>
    <t xml:space="preserve">          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</si>
</sst>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2D2FF"/>
        <bgColor indexed="64"/>
      </patternFill>
    </fill>
    <fill>
      <patternFill patternType="lightGray">
        <fgColor rgb="FFCCCCFF"/>
        <bgColor rgb="FFD2D2FF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Fill="1"/>
    <xf numFmtId="164" fontId="4" fillId="0" borderId="0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43" fontId="0" fillId="0" borderId="0" xfId="1" applyFont="1"/>
    <xf numFmtId="0" fontId="8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164" fontId="0" fillId="0" borderId="0" xfId="1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165" fontId="8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FCCFF"/>
      <color rgb="FFD2D2FF"/>
      <color rgb="FFCCCCFF"/>
      <color rgb="FFCCECFF"/>
      <color rgb="FFE6E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"/>
  <sheetViews>
    <sheetView showGridLines="0" tabSelected="1" zoomScaleNormal="100" workbookViewId="0">
      <selection activeCell="E47" sqref="E47"/>
    </sheetView>
  </sheetViews>
  <sheetFormatPr defaultRowHeight="15" x14ac:dyDescent="0.25"/>
  <cols>
    <col min="1" max="1" width="5.42578125" customWidth="1"/>
    <col min="2" max="2" width="12" customWidth="1"/>
    <col min="3" max="11" width="17.28515625" customWidth="1"/>
  </cols>
  <sheetData>
    <row r="2" spans="2:11" ht="15.75" x14ac:dyDescent="0.25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s="1" customFormat="1" ht="51" customHeight="1" thickBot="1" x14ac:dyDescent="0.3">
      <c r="B4" s="20" t="s">
        <v>0</v>
      </c>
      <c r="C4" s="21" t="s">
        <v>1</v>
      </c>
      <c r="D4" s="21" t="s">
        <v>2</v>
      </c>
      <c r="E4" s="21" t="s">
        <v>7</v>
      </c>
      <c r="F4" s="21" t="s">
        <v>6</v>
      </c>
      <c r="G4" s="21" t="s">
        <v>3</v>
      </c>
      <c r="H4" s="21" t="s">
        <v>4</v>
      </c>
      <c r="I4" s="21" t="s">
        <v>8</v>
      </c>
      <c r="J4" s="21" t="s">
        <v>9</v>
      </c>
      <c r="K4" s="21" t="s">
        <v>10</v>
      </c>
    </row>
    <row r="5" spans="2:11" ht="15.75" thickBot="1" x14ac:dyDescent="0.3">
      <c r="B5" s="22" t="s">
        <v>5</v>
      </c>
      <c r="C5" s="22">
        <v>10000</v>
      </c>
      <c r="D5" s="22">
        <v>6.3</v>
      </c>
      <c r="E5" s="22">
        <v>3.1</v>
      </c>
      <c r="F5" s="22">
        <v>10.199999999999999</v>
      </c>
      <c r="G5" s="22">
        <v>9566.6</v>
      </c>
      <c r="H5" s="22">
        <v>187.5</v>
      </c>
      <c r="I5" s="22">
        <v>59.3</v>
      </c>
      <c r="J5" s="22">
        <v>114</v>
      </c>
      <c r="K5" s="22">
        <v>52.9</v>
      </c>
    </row>
    <row r="6" spans="2:11" s="4" customFormat="1" ht="15.75" thickTop="1" x14ac:dyDescent="0.25"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x14ac:dyDescent="0.25">
      <c r="B7" s="9" t="s">
        <v>14</v>
      </c>
      <c r="C7" s="5">
        <v>123.4</v>
      </c>
      <c r="D7" s="2">
        <v>106.5</v>
      </c>
      <c r="E7" s="2">
        <v>97.2</v>
      </c>
      <c r="F7" s="2">
        <v>75.5</v>
      </c>
      <c r="G7" s="2">
        <v>123.7</v>
      </c>
      <c r="H7" s="2">
        <v>98.7</v>
      </c>
      <c r="I7" s="2">
        <v>203.7</v>
      </c>
      <c r="J7" s="2">
        <v>112.5</v>
      </c>
      <c r="K7" s="2">
        <v>101.7</v>
      </c>
    </row>
    <row r="8" spans="2:11" x14ac:dyDescent="0.25">
      <c r="B8" s="9" t="s">
        <v>20</v>
      </c>
      <c r="C8" s="5">
        <v>63.6</v>
      </c>
      <c r="D8" s="2">
        <v>123.9</v>
      </c>
      <c r="E8" s="2">
        <v>60.1</v>
      </c>
      <c r="F8" s="2">
        <v>70.400000000000006</v>
      </c>
      <c r="G8" s="2">
        <v>62.1</v>
      </c>
      <c r="H8" s="2">
        <v>77.099999999999994</v>
      </c>
      <c r="I8" s="2">
        <v>170.3</v>
      </c>
      <c r="J8" s="2">
        <v>98</v>
      </c>
      <c r="K8" s="2">
        <v>77.3</v>
      </c>
    </row>
    <row r="9" spans="2:11" x14ac:dyDescent="0.25">
      <c r="B9" s="9" t="s">
        <v>11</v>
      </c>
      <c r="C9" s="5">
        <v>76.400000000000006</v>
      </c>
      <c r="D9" s="2">
        <v>124.6</v>
      </c>
      <c r="E9" s="2">
        <v>86.8</v>
      </c>
      <c r="F9" s="2">
        <v>71</v>
      </c>
      <c r="G9" s="2">
        <v>74.400000000000006</v>
      </c>
      <c r="H9" s="2">
        <v>86.7</v>
      </c>
      <c r="I9" s="2">
        <v>230.7</v>
      </c>
      <c r="J9" s="2">
        <v>124.1</v>
      </c>
      <c r="K9" s="2">
        <v>121.6</v>
      </c>
    </row>
    <row r="10" spans="2:11" s="4" customFormat="1" x14ac:dyDescent="0.25">
      <c r="B10" s="8" t="s">
        <v>16</v>
      </c>
      <c r="C10" s="5">
        <v>74.599999999999994</v>
      </c>
      <c r="D10" s="5">
        <v>127.6</v>
      </c>
      <c r="E10" s="5">
        <v>81.3</v>
      </c>
      <c r="F10" s="5">
        <v>71.599999999999994</v>
      </c>
      <c r="G10" s="5">
        <v>72.7</v>
      </c>
      <c r="H10" s="5">
        <v>113</v>
      </c>
      <c r="I10" s="5">
        <v>177.6</v>
      </c>
      <c r="J10" s="5">
        <v>106.2</v>
      </c>
      <c r="K10" s="5">
        <v>89.3</v>
      </c>
    </row>
    <row r="11" spans="2:11" s="4" customFormat="1" x14ac:dyDescent="0.25">
      <c r="B11" s="8"/>
      <c r="C11" s="5"/>
      <c r="D11" s="5"/>
      <c r="E11" s="5"/>
      <c r="F11" s="5"/>
      <c r="G11" s="5"/>
      <c r="H11" s="5"/>
      <c r="I11" s="5"/>
      <c r="J11" s="5"/>
      <c r="K11" s="5"/>
    </row>
    <row r="12" spans="2:11" s="4" customFormat="1" x14ac:dyDescent="0.25">
      <c r="B12" s="7" t="s">
        <v>15</v>
      </c>
      <c r="C12" s="5">
        <v>91.5</v>
      </c>
      <c r="D12" s="6">
        <v>142</v>
      </c>
      <c r="E12" s="6">
        <v>55.8</v>
      </c>
      <c r="F12" s="6">
        <v>74</v>
      </c>
      <c r="G12" s="6">
        <v>90.8</v>
      </c>
      <c r="H12" s="6">
        <v>90.4</v>
      </c>
      <c r="I12" s="6">
        <v>174.4</v>
      </c>
      <c r="J12" s="6">
        <v>109.4</v>
      </c>
      <c r="K12" s="6">
        <v>91.5</v>
      </c>
    </row>
    <row r="13" spans="2:11" s="4" customFormat="1" x14ac:dyDescent="0.25">
      <c r="B13" s="8" t="s">
        <v>12</v>
      </c>
      <c r="C13" s="5">
        <v>99.6</v>
      </c>
      <c r="D13" s="5">
        <v>140.6</v>
      </c>
      <c r="E13" s="5">
        <v>74.599999999999994</v>
      </c>
      <c r="F13" s="5">
        <v>92.1</v>
      </c>
      <c r="G13" s="5">
        <v>99.1</v>
      </c>
      <c r="H13" s="5">
        <v>104.5</v>
      </c>
      <c r="I13" s="5">
        <v>181.8</v>
      </c>
      <c r="J13" s="5">
        <v>94.8</v>
      </c>
      <c r="K13" s="5">
        <v>80.8</v>
      </c>
    </row>
    <row r="14" spans="2:11" s="4" customFormat="1" x14ac:dyDescent="0.25">
      <c r="B14" s="7" t="s">
        <v>11</v>
      </c>
      <c r="C14" s="5">
        <v>114.9</v>
      </c>
      <c r="D14" s="6">
        <v>145.30000000000001</v>
      </c>
      <c r="E14" s="6">
        <v>70.5</v>
      </c>
      <c r="F14" s="6">
        <v>97.3</v>
      </c>
      <c r="G14" s="6">
        <v>114.3</v>
      </c>
      <c r="H14" s="6">
        <v>112.3</v>
      </c>
      <c r="I14" s="6">
        <v>181</v>
      </c>
      <c r="J14" s="6">
        <v>105.6</v>
      </c>
      <c r="K14" s="6">
        <v>180.9</v>
      </c>
    </row>
    <row r="15" spans="2:11" s="4" customFormat="1" x14ac:dyDescent="0.25">
      <c r="B15" s="8" t="s">
        <v>13</v>
      </c>
      <c r="C15" s="5">
        <v>127.2</v>
      </c>
      <c r="D15" s="5">
        <v>156.5</v>
      </c>
      <c r="E15" s="5">
        <v>67.099999999999994</v>
      </c>
      <c r="F15" s="5">
        <v>109</v>
      </c>
      <c r="G15" s="5">
        <v>127.7</v>
      </c>
      <c r="H15" s="5">
        <v>112.7</v>
      </c>
      <c r="I15" s="5">
        <v>172.1</v>
      </c>
      <c r="J15" s="5">
        <v>98.1</v>
      </c>
      <c r="K15" s="5">
        <v>109.5</v>
      </c>
    </row>
    <row r="16" spans="2:11" s="4" customFormat="1" x14ac:dyDescent="0.25">
      <c r="B16" s="8"/>
      <c r="D16" s="5"/>
      <c r="E16" s="5"/>
      <c r="F16" s="5"/>
      <c r="G16" s="5"/>
      <c r="H16" s="5"/>
      <c r="I16" s="5"/>
      <c r="J16" s="5"/>
      <c r="K16" s="5"/>
    </row>
    <row r="17" spans="2:11" s="4" customFormat="1" x14ac:dyDescent="0.25">
      <c r="B17" s="7" t="s">
        <v>19</v>
      </c>
      <c r="C17" s="5">
        <v>146.1</v>
      </c>
      <c r="D17" s="14">
        <v>146.30000000000001</v>
      </c>
      <c r="E17" s="14">
        <v>101.6</v>
      </c>
      <c r="F17" s="14">
        <v>125</v>
      </c>
      <c r="G17" s="14">
        <v>146.9</v>
      </c>
      <c r="H17" s="14">
        <v>127.8</v>
      </c>
      <c r="I17" s="14">
        <v>164.2</v>
      </c>
      <c r="J17" s="14">
        <v>108</v>
      </c>
      <c r="K17" s="14">
        <v>129.6</v>
      </c>
    </row>
    <row r="18" spans="2:11" s="4" customFormat="1" x14ac:dyDescent="0.25"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31" t="s">
        <v>21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s="17" customFormat="1" x14ac:dyDescent="0.25">
      <c r="B20" s="16" t="s">
        <v>14</v>
      </c>
      <c r="C20" s="25">
        <f>((C7/C33)-1)*100</f>
        <v>5.092505887227361</v>
      </c>
      <c r="D20" s="25">
        <f t="shared" ref="D20:K20" si="0">((D7/D33)-1)*100</f>
        <v>-16.718798873944319</v>
      </c>
      <c r="E20" s="25">
        <f t="shared" si="0"/>
        <v>5.9285091543155977</v>
      </c>
      <c r="F20" s="25">
        <f t="shared" si="0"/>
        <v>-9.0580582992050083</v>
      </c>
      <c r="G20" s="25">
        <f t="shared" si="0"/>
        <v>6.4543889845094737</v>
      </c>
      <c r="H20" s="25">
        <f t="shared" si="0"/>
        <v>-9.9945285427685544</v>
      </c>
      <c r="I20" s="25">
        <f t="shared" si="0"/>
        <v>4.2797174157878537</v>
      </c>
      <c r="J20" s="25">
        <f t="shared" si="0"/>
        <v>-32.83983045788311</v>
      </c>
      <c r="K20" s="25">
        <f t="shared" si="0"/>
        <v>-42.610462163534791</v>
      </c>
    </row>
    <row r="21" spans="2:11" s="17" customFormat="1" x14ac:dyDescent="0.25">
      <c r="B21" s="16" t="s">
        <v>20</v>
      </c>
      <c r="C21" s="25">
        <f>((C8/C34)-1)*100</f>
        <v>-39.105700324211988</v>
      </c>
      <c r="D21" s="25">
        <f t="shared" ref="D21:J21" si="1">((D8/D34)-1)*100</f>
        <v>7.3842953718148863</v>
      </c>
      <c r="E21" s="25">
        <f t="shared" si="1"/>
        <v>-36.317206010129901</v>
      </c>
      <c r="F21" s="25">
        <f t="shared" si="1"/>
        <v>24.5356447903768</v>
      </c>
      <c r="G21" s="25">
        <f t="shared" si="1"/>
        <v>-39.25462193094004</v>
      </c>
      <c r="H21" s="25">
        <f t="shared" si="1"/>
        <v>-29.005524861878452</v>
      </c>
      <c r="I21" s="25">
        <f t="shared" si="1"/>
        <v>-36.538103223402274</v>
      </c>
      <c r="J21" s="25">
        <f t="shared" si="1"/>
        <v>-47.607591553060679</v>
      </c>
      <c r="K21" s="25">
        <f>((K8/K34)-1)*100</f>
        <v>-43.42798594847774</v>
      </c>
    </row>
    <row r="22" spans="2:11" s="17" customFormat="1" x14ac:dyDescent="0.25">
      <c r="B22" s="16" t="s">
        <v>11</v>
      </c>
      <c r="C22" s="25">
        <f>((C9/C35)-1)*100</f>
        <v>-23.792369872504938</v>
      </c>
      <c r="D22" s="25">
        <f t="shared" ref="D22:K22" si="2">((D9/D35)-1)*100</f>
        <v>-11.543376402101391</v>
      </c>
      <c r="E22" s="25">
        <f t="shared" si="2"/>
        <v>-7.7380952380952444</v>
      </c>
      <c r="F22" s="25">
        <f t="shared" si="2"/>
        <v>-2.8594883020933159</v>
      </c>
      <c r="G22" s="25">
        <f t="shared" si="2"/>
        <v>-25</v>
      </c>
      <c r="H22" s="25">
        <f t="shared" si="2"/>
        <v>-8.3412622898826569</v>
      </c>
      <c r="I22" s="25">
        <f t="shared" si="2"/>
        <v>2.0254732000707598</v>
      </c>
      <c r="J22" s="25">
        <f t="shared" si="2"/>
        <v>-11.090414099441192</v>
      </c>
      <c r="K22" s="25">
        <f t="shared" si="2"/>
        <v>42.238858346005379</v>
      </c>
    </row>
    <row r="23" spans="2:11" s="17" customFormat="1" x14ac:dyDescent="0.25">
      <c r="B23" s="18" t="s">
        <v>16</v>
      </c>
      <c r="C23" s="25">
        <f t="shared" ref="C23:K23" si="3">((C10/C36)-1)*100</f>
        <v>-52.221913227144377</v>
      </c>
      <c r="D23" s="25">
        <f t="shared" si="3"/>
        <v>15.957833515085419</v>
      </c>
      <c r="E23" s="25">
        <f t="shared" si="3"/>
        <v>-21.456864071104242</v>
      </c>
      <c r="F23" s="25">
        <f t="shared" si="3"/>
        <v>-3.2563167139575855</v>
      </c>
      <c r="G23" s="25">
        <f t="shared" si="3"/>
        <v>-53.993165422098464</v>
      </c>
      <c r="H23" s="25">
        <f t="shared" si="3"/>
        <v>32.504690431519691</v>
      </c>
      <c r="I23" s="25">
        <f t="shared" si="3"/>
        <v>-22.019758507135023</v>
      </c>
      <c r="J23" s="25">
        <f t="shared" si="3"/>
        <v>4.4247787610619538</v>
      </c>
      <c r="K23" s="25">
        <f t="shared" si="3"/>
        <v>-30.554475464655106</v>
      </c>
    </row>
    <row r="24" spans="2:11" x14ac:dyDescent="0.25">
      <c r="B24" s="8"/>
      <c r="C24" s="26"/>
      <c r="D24" s="26"/>
      <c r="E24" s="26"/>
      <c r="F24" s="26"/>
      <c r="G24" s="26"/>
      <c r="H24" s="26"/>
      <c r="I24" s="26"/>
      <c r="J24" s="26"/>
      <c r="K24" s="26"/>
    </row>
    <row r="25" spans="2:11" x14ac:dyDescent="0.25">
      <c r="B25" s="7" t="s">
        <v>15</v>
      </c>
      <c r="C25" s="27">
        <f>((C12/C7)-1)*100</f>
        <v>-25.850891410048625</v>
      </c>
      <c r="D25" s="27">
        <f t="shared" ref="D25:K25" si="4">((D12/D7)-1)*100</f>
        <v>33.333333333333329</v>
      </c>
      <c r="E25" s="27">
        <f t="shared" si="4"/>
        <v>-42.592592592592595</v>
      </c>
      <c r="F25" s="27">
        <f t="shared" si="4"/>
        <v>-1.9867549668874163</v>
      </c>
      <c r="G25" s="27">
        <f t="shared" si="4"/>
        <v>-26.596604688763136</v>
      </c>
      <c r="H25" s="27">
        <f t="shared" si="4"/>
        <v>-8.4093211752786168</v>
      </c>
      <c r="I25" s="27">
        <f t="shared" si="4"/>
        <v>-14.383897889052522</v>
      </c>
      <c r="J25" s="27">
        <f t="shared" si="4"/>
        <v>-2.7555555555555555</v>
      </c>
      <c r="K25" s="27">
        <f t="shared" si="4"/>
        <v>-10.029498525073743</v>
      </c>
    </row>
    <row r="26" spans="2:11" x14ac:dyDescent="0.25">
      <c r="B26" s="8" t="s">
        <v>12</v>
      </c>
      <c r="C26" s="27">
        <f t="shared" ref="C26:K26" si="5">((C13/C8)-1)*100</f>
        <v>56.603773584905646</v>
      </c>
      <c r="D26" s="27">
        <f t="shared" si="5"/>
        <v>13.478611783696515</v>
      </c>
      <c r="E26" s="27">
        <f t="shared" si="5"/>
        <v>24.126455906821942</v>
      </c>
      <c r="F26" s="27">
        <f t="shared" si="5"/>
        <v>30.823863636363626</v>
      </c>
      <c r="G26" s="27">
        <f t="shared" si="5"/>
        <v>59.58132045088567</v>
      </c>
      <c r="H26" s="27">
        <f t="shared" si="5"/>
        <v>35.538261997405975</v>
      </c>
      <c r="I26" s="27">
        <f t="shared" si="5"/>
        <v>6.7527891955372787</v>
      </c>
      <c r="J26" s="27">
        <f t="shared" si="5"/>
        <v>-3.2653061224489854</v>
      </c>
      <c r="K26" s="27">
        <f t="shared" si="5"/>
        <v>4.5278137128072382</v>
      </c>
    </row>
    <row r="27" spans="2:11" x14ac:dyDescent="0.25">
      <c r="B27" s="7" t="s">
        <v>11</v>
      </c>
      <c r="C27" s="27">
        <f t="shared" ref="C27:K27" si="6">((C14/C9)-1)*100</f>
        <v>50.392670157068054</v>
      </c>
      <c r="D27" s="27">
        <f t="shared" si="6"/>
        <v>16.6131621187801</v>
      </c>
      <c r="E27" s="27">
        <f t="shared" si="6"/>
        <v>-18.778801843317972</v>
      </c>
      <c r="F27" s="27">
        <f t="shared" si="6"/>
        <v>37.042253521126753</v>
      </c>
      <c r="G27" s="27">
        <f t="shared" si="6"/>
        <v>53.629032258064498</v>
      </c>
      <c r="H27" s="27">
        <f t="shared" si="6"/>
        <v>29.527104959630911</v>
      </c>
      <c r="I27" s="27">
        <f t="shared" si="6"/>
        <v>-21.543129605548327</v>
      </c>
      <c r="J27" s="27">
        <f t="shared" si="6"/>
        <v>-14.907332796132156</v>
      </c>
      <c r="K27" s="27">
        <f t="shared" si="6"/>
        <v>48.766447368421062</v>
      </c>
    </row>
    <row r="28" spans="2:11" x14ac:dyDescent="0.25">
      <c r="B28" s="8" t="s">
        <v>13</v>
      </c>
      <c r="C28" s="27">
        <f>((C15/C10)-1)*100</f>
        <v>70.509383378016111</v>
      </c>
      <c r="D28" s="27">
        <f t="shared" ref="D28:K28" si="7">((D15/D10)-1)*100</f>
        <v>22.648902821316618</v>
      </c>
      <c r="E28" s="27">
        <f t="shared" si="7"/>
        <v>-17.466174661746624</v>
      </c>
      <c r="F28" s="27">
        <f t="shared" si="7"/>
        <v>52.2346368715084</v>
      </c>
      <c r="G28" s="27">
        <f t="shared" si="7"/>
        <v>75.653370013755165</v>
      </c>
      <c r="H28" s="27">
        <f t="shared" si="7"/>
        <v>-0.26548672566371057</v>
      </c>
      <c r="I28" s="27">
        <f t="shared" si="7"/>
        <v>-3.0968468468468457</v>
      </c>
      <c r="J28" s="27">
        <f t="shared" si="7"/>
        <v>-7.62711864406781</v>
      </c>
      <c r="K28" s="27">
        <f t="shared" si="7"/>
        <v>22.620380739081746</v>
      </c>
    </row>
    <row r="29" spans="2:11" x14ac:dyDescent="0.25">
      <c r="B29" s="8"/>
      <c r="C29" s="27"/>
      <c r="D29" s="27"/>
      <c r="E29" s="27"/>
      <c r="F29" s="27"/>
      <c r="G29" s="27"/>
      <c r="H29" s="27"/>
      <c r="I29" s="27"/>
      <c r="J29" s="27"/>
      <c r="K29" s="27"/>
    </row>
    <row r="30" spans="2:11" x14ac:dyDescent="0.25">
      <c r="B30" s="7" t="s">
        <v>19</v>
      </c>
      <c r="C30" s="27">
        <f>((C17/C12)-1)*100</f>
        <v>59.672131147540973</v>
      </c>
      <c r="D30" s="27">
        <f t="shared" ref="D30:K30" si="8">((D17/D12)-1)*100</f>
        <v>3.0281690140845141</v>
      </c>
      <c r="E30" s="27">
        <f t="shared" si="8"/>
        <v>82.078853046594986</v>
      </c>
      <c r="F30" s="27">
        <f t="shared" si="8"/>
        <v>68.918918918918919</v>
      </c>
      <c r="G30" s="27">
        <f t="shared" si="8"/>
        <v>61.784140969163005</v>
      </c>
      <c r="H30" s="27">
        <f t="shared" si="8"/>
        <v>41.371681415929196</v>
      </c>
      <c r="I30" s="27">
        <f t="shared" si="8"/>
        <v>-5.8486238532110217</v>
      </c>
      <c r="J30" s="27">
        <f t="shared" si="8"/>
        <v>-1.2797074954296161</v>
      </c>
      <c r="K30" s="27">
        <f t="shared" si="8"/>
        <v>41.639344262295076</v>
      </c>
    </row>
    <row r="31" spans="2:11" ht="15.75" thickBot="1" x14ac:dyDescent="0.3">
      <c r="B31" s="12"/>
      <c r="C31" s="28"/>
      <c r="D31" s="28"/>
      <c r="E31" s="28"/>
      <c r="F31" s="28"/>
      <c r="G31" s="28"/>
      <c r="H31" s="28"/>
      <c r="I31" s="28"/>
      <c r="J31" s="28"/>
      <c r="K31" s="28"/>
    </row>
    <row r="33" spans="2:11" hidden="1" x14ac:dyDescent="0.25">
      <c r="B33">
        <v>2019</v>
      </c>
      <c r="C33" s="15">
        <v>117.42036119342139</v>
      </c>
      <c r="D33" s="15">
        <v>127.88</v>
      </c>
      <c r="E33" s="15">
        <v>91.76</v>
      </c>
      <c r="F33" s="15">
        <v>83.02</v>
      </c>
      <c r="G33" s="15">
        <v>116.2</v>
      </c>
      <c r="H33" s="15">
        <v>109.66</v>
      </c>
      <c r="I33" s="15">
        <v>195.34</v>
      </c>
      <c r="J33" s="15">
        <v>167.51</v>
      </c>
      <c r="K33" s="15">
        <v>177.21</v>
      </c>
    </row>
    <row r="34" spans="2:11" hidden="1" x14ac:dyDescent="0.25">
      <c r="C34" s="15">
        <v>104.44327357177538</v>
      </c>
      <c r="D34" s="15">
        <v>115.38</v>
      </c>
      <c r="E34" s="15">
        <v>94.373999999999995</v>
      </c>
      <c r="F34" s="15">
        <v>56.53</v>
      </c>
      <c r="G34" s="15">
        <v>102.23</v>
      </c>
      <c r="H34" s="15">
        <v>108.6</v>
      </c>
      <c r="I34" s="15">
        <v>268.35000000000002</v>
      </c>
      <c r="J34" s="15">
        <v>187.05</v>
      </c>
      <c r="K34" s="15">
        <v>136.63999999999999</v>
      </c>
    </row>
    <row r="35" spans="2:11" hidden="1" x14ac:dyDescent="0.25">
      <c r="C35" s="15">
        <v>100.2524286245132</v>
      </c>
      <c r="D35" s="15">
        <v>140.86000000000001</v>
      </c>
      <c r="E35" s="15">
        <v>94.08</v>
      </c>
      <c r="F35" s="15">
        <v>73.09</v>
      </c>
      <c r="G35" s="15">
        <v>99.2</v>
      </c>
      <c r="H35" s="15">
        <v>94.59</v>
      </c>
      <c r="I35" s="15">
        <v>226.12</v>
      </c>
      <c r="J35" s="15">
        <v>139.58000000000001</v>
      </c>
      <c r="K35" s="15">
        <v>85.49</v>
      </c>
    </row>
    <row r="36" spans="2:11" hidden="1" x14ac:dyDescent="0.25">
      <c r="C36" s="15">
        <v>156.13852508297347</v>
      </c>
      <c r="D36" s="15">
        <v>110.04</v>
      </c>
      <c r="E36" s="15">
        <v>103.51</v>
      </c>
      <c r="F36" s="15">
        <v>74.010000000000005</v>
      </c>
      <c r="G36" s="15">
        <v>158.02000000000001</v>
      </c>
      <c r="H36" s="15">
        <v>85.28</v>
      </c>
      <c r="I36" s="15">
        <v>227.75</v>
      </c>
      <c r="J36" s="15">
        <v>101.7</v>
      </c>
      <c r="K36" s="15">
        <v>128.59</v>
      </c>
    </row>
  </sheetData>
  <mergeCells count="3">
    <mergeCell ref="B2:K2"/>
    <mergeCell ref="B6:K6"/>
    <mergeCell ref="B19:K19"/>
  </mergeCells>
  <phoneticPr fontId="6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"/>
  <sheetViews>
    <sheetView showGridLines="0" workbookViewId="0">
      <selection activeCell="D32" sqref="D32"/>
    </sheetView>
  </sheetViews>
  <sheetFormatPr defaultRowHeight="15" x14ac:dyDescent="0.25"/>
  <cols>
    <col min="1" max="1" width="5.5703125" customWidth="1"/>
    <col min="2" max="2" width="12" customWidth="1"/>
    <col min="3" max="3" width="17.28515625" customWidth="1"/>
    <col min="4" max="4" width="13.7109375" customWidth="1"/>
    <col min="5" max="5" width="16.140625" customWidth="1"/>
    <col min="6" max="11" width="17.28515625" customWidth="1"/>
  </cols>
  <sheetData>
    <row r="2" spans="2:11" ht="15.75" x14ac:dyDescent="0.25"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s="1" customFormat="1" ht="51" customHeight="1" thickBot="1" x14ac:dyDescent="0.3">
      <c r="B4" s="20" t="s">
        <v>0</v>
      </c>
      <c r="C4" s="21" t="s">
        <v>1</v>
      </c>
      <c r="D4" s="21" t="s">
        <v>2</v>
      </c>
      <c r="E4" s="21" t="s">
        <v>7</v>
      </c>
      <c r="F4" s="21" t="s">
        <v>6</v>
      </c>
      <c r="G4" s="21" t="s">
        <v>3</v>
      </c>
      <c r="H4" s="21" t="s">
        <v>4</v>
      </c>
      <c r="I4" s="21" t="s">
        <v>8</v>
      </c>
      <c r="J4" s="21" t="s">
        <v>9</v>
      </c>
      <c r="K4" s="21" t="s">
        <v>10</v>
      </c>
    </row>
    <row r="5" spans="2:11" ht="15.75" thickBot="1" x14ac:dyDescent="0.3">
      <c r="B5" s="22" t="s">
        <v>5</v>
      </c>
      <c r="C5" s="22">
        <v>10000</v>
      </c>
      <c r="D5" s="22">
        <v>6.3</v>
      </c>
      <c r="E5" s="22">
        <v>3.1</v>
      </c>
      <c r="F5" s="22">
        <v>10.199999999999999</v>
      </c>
      <c r="G5" s="22">
        <v>9566.6</v>
      </c>
      <c r="H5" s="22">
        <v>187.5</v>
      </c>
      <c r="I5" s="22">
        <v>59.3</v>
      </c>
      <c r="J5" s="22">
        <v>114</v>
      </c>
      <c r="K5" s="22">
        <v>52.9</v>
      </c>
    </row>
    <row r="6" spans="2:11" s="4" customFormat="1" ht="15.75" thickTop="1" x14ac:dyDescent="0.25"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x14ac:dyDescent="0.25">
      <c r="B7" s="9" t="s">
        <v>14</v>
      </c>
      <c r="C7">
        <v>131.30000000000001</v>
      </c>
      <c r="D7" s="2">
        <v>103.9</v>
      </c>
      <c r="E7" s="2">
        <v>162.9</v>
      </c>
      <c r="F7" s="2">
        <v>124.8</v>
      </c>
      <c r="G7" s="2">
        <v>131.5</v>
      </c>
      <c r="H7" s="2">
        <v>119.3</v>
      </c>
      <c r="I7" s="2">
        <v>112.8</v>
      </c>
      <c r="J7" s="2">
        <v>145.5</v>
      </c>
      <c r="K7" s="2">
        <v>136.19999999999999</v>
      </c>
    </row>
    <row r="8" spans="2:11" x14ac:dyDescent="0.25">
      <c r="B8" s="9" t="s">
        <v>20</v>
      </c>
      <c r="C8">
        <v>115.3</v>
      </c>
      <c r="D8" s="2">
        <v>115.8</v>
      </c>
      <c r="E8" s="2">
        <v>116.5</v>
      </c>
      <c r="F8" s="2">
        <v>126.3</v>
      </c>
      <c r="G8" s="2">
        <v>114.9</v>
      </c>
      <c r="H8" s="2">
        <v>113</v>
      </c>
      <c r="I8" s="2">
        <v>106.5</v>
      </c>
      <c r="J8" s="2">
        <v>148.5</v>
      </c>
      <c r="K8" s="2">
        <v>123.2</v>
      </c>
    </row>
    <row r="9" spans="2:11" x14ac:dyDescent="0.25">
      <c r="B9" s="9" t="s">
        <v>11</v>
      </c>
      <c r="C9">
        <v>119.5</v>
      </c>
      <c r="D9" s="2">
        <v>80.3</v>
      </c>
      <c r="E9" s="2">
        <v>120.1</v>
      </c>
      <c r="F9" s="2">
        <v>123.3</v>
      </c>
      <c r="G9" s="2">
        <v>120.1</v>
      </c>
      <c r="H9" s="2">
        <v>78.599999999999994</v>
      </c>
      <c r="I9" s="2">
        <v>97.2</v>
      </c>
      <c r="J9" s="2">
        <v>148.5</v>
      </c>
      <c r="K9" s="2">
        <v>131.9</v>
      </c>
    </row>
    <row r="10" spans="2:11" s="4" customFormat="1" x14ac:dyDescent="0.25">
      <c r="B10" s="8" t="s">
        <v>16</v>
      </c>
      <c r="C10" s="4">
        <v>99.3</v>
      </c>
      <c r="D10" s="5">
        <v>105.7</v>
      </c>
      <c r="E10" s="5">
        <v>137</v>
      </c>
      <c r="F10" s="5">
        <v>144.1</v>
      </c>
      <c r="G10" s="5">
        <v>98.3</v>
      </c>
      <c r="H10" s="5">
        <v>121.2</v>
      </c>
      <c r="I10" s="5">
        <v>134</v>
      </c>
      <c r="J10" s="5">
        <v>113.9</v>
      </c>
      <c r="K10" s="5">
        <v>119.6</v>
      </c>
    </row>
    <row r="11" spans="2:11" s="4" customFormat="1" x14ac:dyDescent="0.25">
      <c r="B11" s="8"/>
      <c r="D11" s="5"/>
      <c r="E11" s="5"/>
      <c r="F11" s="5"/>
      <c r="G11" s="5"/>
      <c r="H11" s="5"/>
      <c r="I11" s="5"/>
      <c r="J11" s="5"/>
      <c r="K11" s="5"/>
    </row>
    <row r="12" spans="2:11" s="4" customFormat="1" x14ac:dyDescent="0.25">
      <c r="B12" s="7" t="s">
        <v>15</v>
      </c>
      <c r="C12" s="4">
        <v>81.599999999999994</v>
      </c>
      <c r="D12" s="6">
        <v>93.4</v>
      </c>
      <c r="E12" s="6">
        <v>133.1</v>
      </c>
      <c r="F12" s="6">
        <v>110.9</v>
      </c>
      <c r="G12" s="6">
        <v>80.599999999999994</v>
      </c>
      <c r="H12" s="6">
        <v>93.1</v>
      </c>
      <c r="I12" s="6">
        <v>107.8</v>
      </c>
      <c r="J12" s="6">
        <v>108.3</v>
      </c>
      <c r="K12" s="6">
        <v>119.9</v>
      </c>
    </row>
    <row r="13" spans="2:11" s="4" customFormat="1" x14ac:dyDescent="0.25">
      <c r="B13" s="8" t="s">
        <v>12</v>
      </c>
      <c r="C13" s="4">
        <v>88.4</v>
      </c>
      <c r="D13" s="5">
        <v>88.5</v>
      </c>
      <c r="E13" s="5">
        <v>132.6</v>
      </c>
      <c r="F13" s="5">
        <v>91.4</v>
      </c>
      <c r="G13" s="5">
        <v>84.3</v>
      </c>
      <c r="H13" s="5">
        <v>95.4</v>
      </c>
      <c r="I13" s="5">
        <v>118.5</v>
      </c>
      <c r="J13" s="5">
        <v>121.8</v>
      </c>
      <c r="K13" s="5">
        <v>121.1</v>
      </c>
    </row>
    <row r="14" spans="2:11" s="4" customFormat="1" x14ac:dyDescent="0.25">
      <c r="B14" s="7" t="s">
        <v>11</v>
      </c>
      <c r="C14" s="4">
        <v>88.7</v>
      </c>
      <c r="D14" s="6">
        <v>91.3</v>
      </c>
      <c r="E14" s="6">
        <v>140.1</v>
      </c>
      <c r="F14" s="6">
        <v>103.5</v>
      </c>
      <c r="G14" s="6">
        <v>87.8</v>
      </c>
      <c r="H14" s="6">
        <v>110.7</v>
      </c>
      <c r="I14" s="6">
        <v>96</v>
      </c>
      <c r="J14" s="6">
        <v>110.9</v>
      </c>
      <c r="K14" s="6">
        <v>119.9</v>
      </c>
    </row>
    <row r="15" spans="2:11" s="4" customFormat="1" x14ac:dyDescent="0.25">
      <c r="B15" s="8" t="s">
        <v>13</v>
      </c>
      <c r="C15" s="4">
        <v>89.1</v>
      </c>
      <c r="D15" s="5">
        <v>95.9</v>
      </c>
      <c r="E15" s="5">
        <v>147.5</v>
      </c>
      <c r="F15" s="5">
        <v>116.7</v>
      </c>
      <c r="G15" s="5">
        <v>88.3</v>
      </c>
      <c r="H15" s="5">
        <v>89.5</v>
      </c>
      <c r="I15" s="5">
        <v>114.9</v>
      </c>
      <c r="J15" s="5">
        <v>116.4</v>
      </c>
      <c r="K15" s="5">
        <v>128.80000000000001</v>
      </c>
    </row>
    <row r="16" spans="2:11" s="4" customFormat="1" x14ac:dyDescent="0.25">
      <c r="B16" s="8"/>
      <c r="D16" s="5"/>
      <c r="E16" s="5"/>
      <c r="F16" s="5"/>
      <c r="G16" s="5"/>
      <c r="H16" s="5"/>
      <c r="I16" s="5"/>
      <c r="J16" s="5"/>
      <c r="K16" s="5"/>
    </row>
    <row r="17" spans="2:11" s="4" customFormat="1" x14ac:dyDescent="0.25">
      <c r="B17" s="7" t="s">
        <v>19</v>
      </c>
      <c r="C17" s="4">
        <v>76.900000000000006</v>
      </c>
      <c r="D17" s="14">
        <v>93.8</v>
      </c>
      <c r="E17" s="14">
        <v>116</v>
      </c>
      <c r="F17" s="14">
        <v>84.3</v>
      </c>
      <c r="G17" s="14">
        <v>75.5</v>
      </c>
      <c r="H17" s="14">
        <v>96.1</v>
      </c>
      <c r="I17" s="14">
        <v>142.5</v>
      </c>
      <c r="J17" s="14">
        <v>111.05064925840755</v>
      </c>
      <c r="K17" s="14">
        <v>114.7</v>
      </c>
    </row>
    <row r="18" spans="2:11" s="4" customFormat="1" x14ac:dyDescent="0.25"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31" t="s">
        <v>21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x14ac:dyDescent="0.25">
      <c r="B20" s="9" t="s">
        <v>14</v>
      </c>
      <c r="C20" s="25">
        <f>((C7/C33)-1)*100</f>
        <v>38.503934508588642</v>
      </c>
      <c r="D20" s="25">
        <f t="shared" ref="D20:K20" si="0">((D7/D33)-1)*100</f>
        <v>10.767590618336897</v>
      </c>
      <c r="E20" s="25">
        <f t="shared" si="0"/>
        <v>53.101503759398483</v>
      </c>
      <c r="F20" s="25">
        <f t="shared" si="0"/>
        <v>25.050100200400792</v>
      </c>
      <c r="G20" s="25">
        <f t="shared" si="0"/>
        <v>39.153439153439166</v>
      </c>
      <c r="H20" s="25">
        <f t="shared" si="0"/>
        <v>45.133819951338182</v>
      </c>
      <c r="I20" s="25">
        <f t="shared" si="0"/>
        <v>13.25301204819278</v>
      </c>
      <c r="J20" s="25">
        <f t="shared" si="0"/>
        <v>16.58653846153846</v>
      </c>
      <c r="K20" s="25">
        <f t="shared" si="0"/>
        <v>11.54791154791155</v>
      </c>
    </row>
    <row r="21" spans="2:11" x14ac:dyDescent="0.25">
      <c r="B21" s="9" t="s">
        <v>20</v>
      </c>
      <c r="C21" s="25">
        <f>((C8/C34)-1)*100</f>
        <v>41.790309127960825</v>
      </c>
      <c r="D21" s="25">
        <f t="shared" ref="D21:K21" si="1">((D8/D34)-1)*100</f>
        <v>3.8565022421524597</v>
      </c>
      <c r="E21" s="25">
        <f t="shared" si="1"/>
        <v>10.952380952380958</v>
      </c>
      <c r="F21" s="25">
        <f t="shared" si="1"/>
        <v>-4.0273556231003038</v>
      </c>
      <c r="G21" s="25">
        <f t="shared" si="1"/>
        <v>44.528301886792462</v>
      </c>
      <c r="H21" s="25">
        <f t="shared" si="1"/>
        <v>-4.4801352493660129</v>
      </c>
      <c r="I21" s="25">
        <f t="shared" si="1"/>
        <v>-10.504201680672265</v>
      </c>
      <c r="J21" s="25">
        <f t="shared" si="1"/>
        <v>16.562009419152268</v>
      </c>
      <c r="K21" s="25">
        <f t="shared" si="1"/>
        <v>0.32573289902280145</v>
      </c>
    </row>
    <row r="22" spans="2:11" x14ac:dyDescent="0.25">
      <c r="B22" s="9" t="s">
        <v>11</v>
      </c>
      <c r="C22" s="25">
        <f t="shared" ref="C22:C23" si="2">((C9/C35)-1)*100</f>
        <v>58.397676148355934</v>
      </c>
      <c r="D22" s="25">
        <f t="shared" ref="D22:K23" si="3">((D9/D35)-1)*100</f>
        <v>-34.395424836601308</v>
      </c>
      <c r="E22" s="25">
        <f t="shared" si="3"/>
        <v>20.946626384692845</v>
      </c>
      <c r="F22" s="25">
        <f t="shared" si="3"/>
        <v>-4.9344641480339231</v>
      </c>
      <c r="G22" s="25">
        <f t="shared" si="3"/>
        <v>64.520547945205479</v>
      </c>
      <c r="H22" s="25">
        <f t="shared" si="3"/>
        <v>-38.207547169811328</v>
      </c>
      <c r="I22" s="25">
        <f t="shared" si="3"/>
        <v>-8.0416272469252643</v>
      </c>
      <c r="J22" s="25">
        <f t="shared" si="3"/>
        <v>2.9819694868238544</v>
      </c>
      <c r="K22" s="25">
        <f t="shared" si="3"/>
        <v>-1.8601190476190466</v>
      </c>
    </row>
    <row r="23" spans="2:11" x14ac:dyDescent="0.25">
      <c r="B23" s="8" t="s">
        <v>16</v>
      </c>
      <c r="C23" s="25">
        <f t="shared" si="2"/>
        <v>-5.2675271269012169</v>
      </c>
      <c r="D23" s="25">
        <f t="shared" si="3"/>
        <v>16.538037486218293</v>
      </c>
      <c r="E23" s="25">
        <f t="shared" si="3"/>
        <v>31.857555341674669</v>
      </c>
      <c r="F23" s="25">
        <f t="shared" si="3"/>
        <v>21.092436974789909</v>
      </c>
      <c r="G23" s="25">
        <f t="shared" si="3"/>
        <v>-5.6621880998080627</v>
      </c>
      <c r="H23" s="25">
        <f t="shared" si="3"/>
        <v>-8.244023083263663E-2</v>
      </c>
      <c r="I23" s="25">
        <f t="shared" si="3"/>
        <v>16.218560277536852</v>
      </c>
      <c r="J23" s="25">
        <f t="shared" si="3"/>
        <v>1.1545293072824148</v>
      </c>
      <c r="K23" s="25">
        <f>((K10/K36)-1)*100</f>
        <v>-7.6447876447876535</v>
      </c>
    </row>
    <row r="24" spans="2:11" x14ac:dyDescent="0.25">
      <c r="B24" s="8"/>
      <c r="C24" s="27"/>
      <c r="D24" s="27"/>
      <c r="E24" s="27"/>
      <c r="F24" s="27"/>
      <c r="G24" s="27"/>
      <c r="H24" s="27"/>
      <c r="I24" s="27"/>
      <c r="J24" s="27"/>
      <c r="K24" s="27"/>
    </row>
    <row r="25" spans="2:11" x14ac:dyDescent="0.25">
      <c r="B25" s="7" t="s">
        <v>15</v>
      </c>
      <c r="C25" s="27">
        <f>((C12/C7)-1)*100</f>
        <v>-37.852246763137863</v>
      </c>
      <c r="D25" s="27">
        <f t="shared" ref="D25:K25" si="4">((D12/D7)-1)*100</f>
        <v>-10.105871029836377</v>
      </c>
      <c r="E25" s="27">
        <f t="shared" si="4"/>
        <v>-18.293431553100071</v>
      </c>
      <c r="F25" s="27">
        <f t="shared" si="4"/>
        <v>-11.137820512820507</v>
      </c>
      <c r="G25" s="27">
        <f t="shared" si="4"/>
        <v>-38.707224334600767</v>
      </c>
      <c r="H25" s="27">
        <f t="shared" si="4"/>
        <v>-21.961441743503773</v>
      </c>
      <c r="I25" s="27">
        <f t="shared" si="4"/>
        <v>-4.4326241134751809</v>
      </c>
      <c r="J25" s="27">
        <f t="shared" si="4"/>
        <v>-25.567010309278349</v>
      </c>
      <c r="K25" s="27">
        <f t="shared" si="4"/>
        <v>-11.967694566813503</v>
      </c>
    </row>
    <row r="26" spans="2:11" x14ac:dyDescent="0.25">
      <c r="B26" s="8" t="s">
        <v>12</v>
      </c>
      <c r="C26" s="27">
        <f t="shared" ref="C26:C27" si="5">((C13/C8)-1)*100</f>
        <v>-23.330442324371205</v>
      </c>
      <c r="D26" s="27">
        <f t="shared" ref="D26:K28" si="6">((D13/D8)-1)*100</f>
        <v>-23.575129533678751</v>
      </c>
      <c r="E26" s="27">
        <f t="shared" si="6"/>
        <v>13.819742489270382</v>
      </c>
      <c r="F26" s="27">
        <f t="shared" si="6"/>
        <v>-27.632620744259697</v>
      </c>
      <c r="G26" s="27">
        <f t="shared" si="6"/>
        <v>-26.631853785900795</v>
      </c>
      <c r="H26" s="27">
        <f t="shared" si="6"/>
        <v>-15.575221238938052</v>
      </c>
      <c r="I26" s="27">
        <f t="shared" si="6"/>
        <v>11.267605633802823</v>
      </c>
      <c r="J26" s="27">
        <f t="shared" si="6"/>
        <v>-17.979797979797986</v>
      </c>
      <c r="K26" s="27">
        <f t="shared" si="6"/>
        <v>-1.7045454545454586</v>
      </c>
    </row>
    <row r="27" spans="2:11" x14ac:dyDescent="0.25">
      <c r="B27" s="7" t="s">
        <v>11</v>
      </c>
      <c r="C27" s="27">
        <f t="shared" si="5"/>
        <v>-25.774058577405857</v>
      </c>
      <c r="D27" s="27">
        <f t="shared" si="6"/>
        <v>13.698630136986312</v>
      </c>
      <c r="E27" s="27">
        <f t="shared" si="6"/>
        <v>16.652789342214813</v>
      </c>
      <c r="F27" s="27">
        <f t="shared" si="6"/>
        <v>-16.058394160583944</v>
      </c>
      <c r="G27" s="27">
        <f t="shared" si="6"/>
        <v>-26.894254787676928</v>
      </c>
      <c r="H27" s="27">
        <f t="shared" si="6"/>
        <v>40.839694656488554</v>
      </c>
      <c r="I27" s="27">
        <f t="shared" si="6"/>
        <v>-1.2345679012345734</v>
      </c>
      <c r="J27" s="27">
        <f t="shared" si="6"/>
        <v>-25.319865319865322</v>
      </c>
      <c r="K27" s="27">
        <f t="shared" si="6"/>
        <v>-9.0978013646702003</v>
      </c>
    </row>
    <row r="28" spans="2:11" x14ac:dyDescent="0.25">
      <c r="B28" s="8" t="s">
        <v>13</v>
      </c>
      <c r="C28" s="27">
        <f>((C15/C10)-1)*100</f>
        <v>-10.271903323262844</v>
      </c>
      <c r="D28" s="27">
        <f t="shared" si="6"/>
        <v>-9.2715231788079393</v>
      </c>
      <c r="E28" s="27">
        <f t="shared" si="6"/>
        <v>7.6642335766423431</v>
      </c>
      <c r="F28" s="27">
        <f t="shared" si="6"/>
        <v>-19.014573213046493</v>
      </c>
      <c r="G28" s="27">
        <f t="shared" si="6"/>
        <v>-10.172939979654117</v>
      </c>
      <c r="H28" s="27">
        <f t="shared" si="6"/>
        <v>-26.155115511551152</v>
      </c>
      <c r="I28" s="27">
        <f t="shared" si="6"/>
        <v>-14.253731343283583</v>
      </c>
      <c r="J28" s="27">
        <f t="shared" si="6"/>
        <v>2.1949078138718159</v>
      </c>
      <c r="K28" s="27">
        <f t="shared" si="6"/>
        <v>7.6923076923077094</v>
      </c>
    </row>
    <row r="29" spans="2:11" x14ac:dyDescent="0.25">
      <c r="B29" s="8"/>
      <c r="C29" s="27"/>
      <c r="D29" s="27"/>
      <c r="E29" s="27"/>
      <c r="F29" s="27"/>
      <c r="G29" s="27"/>
      <c r="H29" s="27"/>
      <c r="I29" s="27"/>
      <c r="J29" s="27"/>
      <c r="K29" s="27"/>
    </row>
    <row r="30" spans="2:11" x14ac:dyDescent="0.25">
      <c r="B30" s="7" t="s">
        <v>19</v>
      </c>
      <c r="C30" s="27">
        <f>((C17/C12)-1)*100</f>
        <v>-5.7598039215686185</v>
      </c>
      <c r="D30" s="27">
        <f t="shared" ref="D30:K30" si="7">((D17/D12)-1)*100</f>
        <v>0.42826552462524869</v>
      </c>
      <c r="E30" s="27">
        <f t="shared" si="7"/>
        <v>-12.847483095416978</v>
      </c>
      <c r="F30" s="27">
        <f t="shared" si="7"/>
        <v>-23.985572587917048</v>
      </c>
      <c r="G30" s="27">
        <f t="shared" si="7"/>
        <v>-6.3275434243176161</v>
      </c>
      <c r="H30" s="27">
        <f t="shared" si="7"/>
        <v>3.2223415682062218</v>
      </c>
      <c r="I30" s="27">
        <f t="shared" si="7"/>
        <v>32.189239332096477</v>
      </c>
      <c r="J30" s="27">
        <f t="shared" si="7"/>
        <v>2.5398423438666162</v>
      </c>
      <c r="K30" s="27">
        <f t="shared" si="7"/>
        <v>-4.3369474562135135</v>
      </c>
    </row>
    <row r="31" spans="2:11" ht="15.75" thickBot="1" x14ac:dyDescent="0.3">
      <c r="B31" s="12"/>
      <c r="C31" s="13"/>
      <c r="D31" s="13"/>
      <c r="E31" s="13"/>
      <c r="F31" s="13"/>
      <c r="G31" s="13"/>
      <c r="H31" s="13"/>
      <c r="I31" s="13"/>
      <c r="J31" s="13"/>
      <c r="K31" s="13"/>
    </row>
    <row r="33" spans="2:11" hidden="1" x14ac:dyDescent="0.25">
      <c r="B33">
        <v>2019</v>
      </c>
      <c r="C33" s="2">
        <f>((D33*$D$5)+(E33*$E$5)+(F33*$F$5)+(G33*$G$5)+(H33*$H$5)+(I33*$I$5)+(J33*$J$5)+(K33*$K$5))/$C$5</f>
        <v>94.798750999999996</v>
      </c>
      <c r="D33" s="19">
        <v>93.8</v>
      </c>
      <c r="E33" s="19">
        <v>106.4</v>
      </c>
      <c r="F33" s="19">
        <v>99.8</v>
      </c>
      <c r="G33" s="19">
        <v>94.5</v>
      </c>
      <c r="H33" s="19">
        <v>82.2</v>
      </c>
      <c r="I33" s="19">
        <v>99.6</v>
      </c>
      <c r="J33" s="19">
        <v>124.8</v>
      </c>
      <c r="K33" s="19">
        <v>122.1</v>
      </c>
    </row>
    <row r="34" spans="2:11" hidden="1" x14ac:dyDescent="0.25">
      <c r="C34" s="2">
        <f>((D34*$D$5)+(E34*$E$5)+(F34*$F$5)+(G34*$G$5)+(H34*$H$5)+(I34*$I$5)+(J34*$J$5)+(K34*$K$5))/$C$5</f>
        <v>81.317263999999994</v>
      </c>
      <c r="D34" s="19">
        <v>111.5</v>
      </c>
      <c r="E34" s="19">
        <v>105</v>
      </c>
      <c r="F34" s="19">
        <v>131.6</v>
      </c>
      <c r="G34" s="19">
        <v>79.5</v>
      </c>
      <c r="H34" s="19">
        <v>118.3</v>
      </c>
      <c r="I34" s="19">
        <v>119</v>
      </c>
      <c r="J34" s="19">
        <v>127.4</v>
      </c>
      <c r="K34" s="19">
        <v>122.8</v>
      </c>
    </row>
    <row r="35" spans="2:11" hidden="1" x14ac:dyDescent="0.25">
      <c r="C35" s="2">
        <f>((D35*$D$5)+(E35*$E$5)+(F35*$F$5)+(G35*$G$5)+(H35*$H$5)+(I35*$I$5)+(J35*$J$5)+(K35*$K$5))/$C$5</f>
        <v>75.443026000000017</v>
      </c>
      <c r="D35" s="19">
        <v>122.4</v>
      </c>
      <c r="E35" s="19">
        <v>99.3</v>
      </c>
      <c r="F35" s="19">
        <v>129.69999999999999</v>
      </c>
      <c r="G35" s="19">
        <v>73</v>
      </c>
      <c r="H35" s="19">
        <v>127.2</v>
      </c>
      <c r="I35" s="19">
        <v>105.7</v>
      </c>
      <c r="J35" s="19">
        <v>144.19999999999999</v>
      </c>
      <c r="K35" s="19">
        <v>134.4</v>
      </c>
    </row>
    <row r="36" spans="2:11" hidden="1" x14ac:dyDescent="0.25">
      <c r="C36" s="2">
        <f>((D36*$D$5)+(E36*$E$5)+(F36*$F$5)+(G36*$G$5)+(H36*$H$5)+(I36*$I$5)+(J36*$J$5)+(K36*$K$5))/$C$5</f>
        <v>104.82150100000003</v>
      </c>
      <c r="D36" s="19">
        <v>90.7</v>
      </c>
      <c r="E36" s="19">
        <v>103.9</v>
      </c>
      <c r="F36" s="19">
        <v>119</v>
      </c>
      <c r="G36" s="19">
        <v>104.2</v>
      </c>
      <c r="H36" s="19">
        <v>121.3</v>
      </c>
      <c r="I36" s="19">
        <v>115.3</v>
      </c>
      <c r="J36" s="19">
        <v>112.6</v>
      </c>
      <c r="K36" s="19">
        <v>129.5</v>
      </c>
    </row>
  </sheetData>
  <mergeCells count="3">
    <mergeCell ref="B2:K2"/>
    <mergeCell ref="B6:K6"/>
    <mergeCell ref="B19:K19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showGridLines="0" zoomScaleNormal="100" workbookViewId="0">
      <selection activeCell="D22" sqref="D22"/>
    </sheetView>
  </sheetViews>
  <sheetFormatPr defaultRowHeight="15" x14ac:dyDescent="0.25"/>
  <cols>
    <col min="1" max="1" width="4.42578125" customWidth="1"/>
    <col min="2" max="2" width="12" customWidth="1"/>
    <col min="3" max="3" width="17.28515625" customWidth="1"/>
    <col min="4" max="4" width="15.42578125" customWidth="1"/>
    <col min="5" max="12" width="17.28515625" customWidth="1"/>
  </cols>
  <sheetData>
    <row r="2" spans="2:12" ht="15.75" x14ac:dyDescent="0.25">
      <c r="B2" s="29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s="1" customFormat="1" ht="51" customHeight="1" thickBot="1" x14ac:dyDescent="0.3">
      <c r="B4" s="20" t="s">
        <v>0</v>
      </c>
      <c r="C4" s="21" t="s">
        <v>1</v>
      </c>
      <c r="D4" s="21" t="s">
        <v>2</v>
      </c>
      <c r="E4" s="21" t="s">
        <v>7</v>
      </c>
      <c r="F4" s="21" t="s">
        <v>6</v>
      </c>
      <c r="G4" s="21" t="s">
        <v>3</v>
      </c>
      <c r="H4" s="21" t="s">
        <v>17</v>
      </c>
      <c r="I4" s="21" t="s">
        <v>4</v>
      </c>
      <c r="J4" s="21" t="s">
        <v>8</v>
      </c>
      <c r="K4" s="21" t="s">
        <v>9</v>
      </c>
      <c r="L4" s="21" t="s">
        <v>10</v>
      </c>
    </row>
    <row r="5" spans="2:12" ht="15.75" thickBot="1" x14ac:dyDescent="0.3">
      <c r="B5" s="22" t="s">
        <v>5</v>
      </c>
      <c r="C5" s="22">
        <v>10000</v>
      </c>
      <c r="D5" s="22">
        <v>1598</v>
      </c>
      <c r="E5" s="22">
        <v>192.1</v>
      </c>
      <c r="F5" s="22">
        <v>114</v>
      </c>
      <c r="G5" s="22">
        <v>755.1</v>
      </c>
      <c r="H5" s="22">
        <v>45.5</v>
      </c>
      <c r="I5" s="22">
        <v>809.7</v>
      </c>
      <c r="J5" s="22">
        <v>2349.6</v>
      </c>
      <c r="K5" s="22">
        <v>3141</v>
      </c>
      <c r="L5" s="22">
        <v>995</v>
      </c>
    </row>
    <row r="6" spans="2:12" s="4" customFormat="1" ht="15.75" thickTop="1" x14ac:dyDescent="0.25"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x14ac:dyDescent="0.25">
      <c r="B7" s="9" t="s">
        <v>14</v>
      </c>
      <c r="C7" s="2">
        <v>94</v>
      </c>
      <c r="D7" s="2">
        <v>96.6</v>
      </c>
      <c r="E7" s="2">
        <v>95.4</v>
      </c>
      <c r="F7" s="2">
        <v>122.9</v>
      </c>
      <c r="G7" s="2">
        <v>90.4</v>
      </c>
      <c r="H7" s="2">
        <v>102.38</v>
      </c>
      <c r="I7" s="2">
        <v>92.06</v>
      </c>
      <c r="J7" s="2">
        <v>108.47</v>
      </c>
      <c r="K7" s="2">
        <v>84.59</v>
      </c>
      <c r="L7" s="2">
        <v>85.33</v>
      </c>
    </row>
    <row r="8" spans="2:12" x14ac:dyDescent="0.25">
      <c r="B8" s="9" t="s">
        <v>20</v>
      </c>
      <c r="C8" s="2">
        <v>127.7</v>
      </c>
      <c r="D8" s="2">
        <v>106.6</v>
      </c>
      <c r="E8" s="2">
        <v>112.2</v>
      </c>
      <c r="F8" s="2">
        <v>124.7</v>
      </c>
      <c r="G8" s="2">
        <v>149</v>
      </c>
      <c r="H8" s="2">
        <v>140.63</v>
      </c>
      <c r="I8" s="2">
        <v>117.59</v>
      </c>
      <c r="J8" s="2">
        <v>153.31</v>
      </c>
      <c r="K8" s="2">
        <v>123.09</v>
      </c>
      <c r="L8" s="2">
        <v>110.1</v>
      </c>
    </row>
    <row r="9" spans="2:12" x14ac:dyDescent="0.25">
      <c r="B9" s="9" t="s">
        <v>11</v>
      </c>
      <c r="C9" s="2">
        <v>125.9</v>
      </c>
      <c r="D9" s="2">
        <v>111.2</v>
      </c>
      <c r="E9" s="2">
        <v>111.5</v>
      </c>
      <c r="F9" s="2">
        <v>134.30000000000001</v>
      </c>
      <c r="G9" s="2">
        <v>108.3</v>
      </c>
      <c r="H9" s="2">
        <v>114.93</v>
      </c>
      <c r="I9" s="2">
        <v>119.54</v>
      </c>
      <c r="J9" s="2">
        <v>213.48</v>
      </c>
      <c r="K9" s="2">
        <v>84.89</v>
      </c>
      <c r="L9" s="2">
        <v>93.35</v>
      </c>
    </row>
    <row r="10" spans="2:12" s="4" customFormat="1" x14ac:dyDescent="0.25">
      <c r="B10" s="8" t="s">
        <v>16</v>
      </c>
      <c r="C10" s="2">
        <v>120.8</v>
      </c>
      <c r="D10" s="5">
        <v>104.6</v>
      </c>
      <c r="E10" s="5">
        <v>118.2</v>
      </c>
      <c r="F10" s="5">
        <v>122.2</v>
      </c>
      <c r="G10" s="5">
        <v>138.4</v>
      </c>
      <c r="H10" s="5">
        <v>114.37</v>
      </c>
      <c r="I10" s="5">
        <v>124.43</v>
      </c>
      <c r="J10" s="5">
        <v>142.31</v>
      </c>
      <c r="K10" s="5">
        <v>118.97</v>
      </c>
      <c r="L10" s="5">
        <v>86.22</v>
      </c>
    </row>
    <row r="11" spans="2:12" s="4" customFormat="1" x14ac:dyDescent="0.25"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s="4" customFormat="1" x14ac:dyDescent="0.25">
      <c r="B12" s="7" t="s">
        <v>15</v>
      </c>
      <c r="C12" s="2">
        <v>110.9</v>
      </c>
      <c r="D12" s="6">
        <v>106</v>
      </c>
      <c r="E12" s="6">
        <v>116.1</v>
      </c>
      <c r="F12" s="6">
        <v>125.4</v>
      </c>
      <c r="G12" s="6">
        <v>92.9</v>
      </c>
      <c r="H12" s="6">
        <v>122.34066160330418</v>
      </c>
      <c r="I12" s="6">
        <v>106.91518146975413</v>
      </c>
      <c r="J12" s="6">
        <v>111.25876038008198</v>
      </c>
      <c r="K12" s="6">
        <v>123.22579861755858</v>
      </c>
      <c r="L12" s="6">
        <v>92.967086500885358</v>
      </c>
    </row>
    <row r="13" spans="2:12" s="4" customFormat="1" x14ac:dyDescent="0.25">
      <c r="B13" s="8" t="s">
        <v>12</v>
      </c>
      <c r="C13" s="2">
        <v>125.1</v>
      </c>
      <c r="D13" s="5">
        <v>101.6</v>
      </c>
      <c r="E13" s="5">
        <v>97.4</v>
      </c>
      <c r="F13" s="5">
        <v>152.80000000000001</v>
      </c>
      <c r="G13" s="5">
        <v>110.8</v>
      </c>
      <c r="H13" s="5">
        <v>132.02230546673422</v>
      </c>
      <c r="I13" s="5">
        <v>102.79458742914855</v>
      </c>
      <c r="J13" s="5">
        <v>170.12</v>
      </c>
      <c r="K13" s="5">
        <v>123.31240905181818</v>
      </c>
      <c r="L13" s="5">
        <v>93.530587071308574</v>
      </c>
    </row>
    <row r="14" spans="2:12" s="4" customFormat="1" x14ac:dyDescent="0.25">
      <c r="B14" s="7" t="s">
        <v>11</v>
      </c>
      <c r="C14" s="2">
        <v>112.2</v>
      </c>
      <c r="D14" s="6">
        <v>104.9</v>
      </c>
      <c r="E14" s="6">
        <v>107.4</v>
      </c>
      <c r="F14" s="6">
        <v>152.1</v>
      </c>
      <c r="G14" s="6">
        <v>110.9</v>
      </c>
      <c r="H14" s="6">
        <v>138.20848433996389</v>
      </c>
      <c r="I14" s="6">
        <v>129.90473374740824</v>
      </c>
      <c r="J14" s="6">
        <v>121.8</v>
      </c>
      <c r="K14" s="6">
        <v>99.329022306757125</v>
      </c>
      <c r="L14" s="6">
        <v>123.96672769546244</v>
      </c>
    </row>
    <row r="15" spans="2:12" s="4" customFormat="1" x14ac:dyDescent="0.25">
      <c r="B15" s="8" t="s">
        <v>13</v>
      </c>
      <c r="C15" s="2">
        <v>119.3</v>
      </c>
      <c r="D15" s="5">
        <v>106.9</v>
      </c>
      <c r="E15" s="5">
        <v>103.7</v>
      </c>
      <c r="F15" s="5">
        <v>110.1</v>
      </c>
      <c r="G15" s="5">
        <v>124.2</v>
      </c>
      <c r="H15" s="5">
        <v>146.5728350129387</v>
      </c>
      <c r="I15" s="5">
        <v>143.41547604396814</v>
      </c>
      <c r="J15" s="5">
        <v>133.6</v>
      </c>
      <c r="K15" s="5">
        <v>111.91108497339638</v>
      </c>
      <c r="L15" s="5">
        <v>107.81419766101052</v>
      </c>
    </row>
    <row r="16" spans="2:12" s="4" customFormat="1" x14ac:dyDescent="0.25"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24" customFormat="1" x14ac:dyDescent="0.25">
      <c r="B17" s="23" t="s">
        <v>19</v>
      </c>
      <c r="C17" s="2">
        <v>114.4</v>
      </c>
      <c r="D17" s="14">
        <v>103.8</v>
      </c>
      <c r="E17" s="14">
        <v>106</v>
      </c>
      <c r="F17" s="14">
        <v>139</v>
      </c>
      <c r="G17" s="14">
        <v>140.80000000000001</v>
      </c>
      <c r="H17" s="14">
        <v>156.69999999999999</v>
      </c>
      <c r="I17" s="14">
        <v>129.19999999999999</v>
      </c>
      <c r="J17" s="14">
        <v>134.1</v>
      </c>
      <c r="K17" s="14">
        <v>94.8</v>
      </c>
      <c r="L17" s="14">
        <v>111.7</v>
      </c>
    </row>
    <row r="18" spans="2:12" s="4" customFormat="1" x14ac:dyDescent="0.2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x14ac:dyDescent="0.25">
      <c r="B19" s="31" t="s">
        <v>21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 x14ac:dyDescent="0.25">
      <c r="B20" s="9" t="s">
        <v>14</v>
      </c>
      <c r="C20" s="25">
        <f>((C7/C33)-1)*100</f>
        <v>-11.060929466239944</v>
      </c>
      <c r="D20" s="25">
        <f t="shared" ref="D20:L20" si="0">((D7/D33)-1)*100</f>
        <v>1.0460251046025215</v>
      </c>
      <c r="E20" s="25">
        <f t="shared" si="0"/>
        <v>-11.420612813370468</v>
      </c>
      <c r="F20" s="25">
        <f t="shared" si="0"/>
        <v>12.13503649635037</v>
      </c>
      <c r="G20" s="25">
        <f t="shared" si="0"/>
        <v>1.916572717023679</v>
      </c>
      <c r="H20" s="25">
        <f t="shared" si="0"/>
        <v>16.077097505668924</v>
      </c>
      <c r="I20" s="25">
        <f t="shared" si="0"/>
        <v>-17.656529516994635</v>
      </c>
      <c r="J20" s="25">
        <f t="shared" si="0"/>
        <v>-3.3244206773618612</v>
      </c>
      <c r="K20" s="25">
        <f t="shared" si="0"/>
        <v>-22.959927140254997</v>
      </c>
      <c r="L20" s="25">
        <f t="shared" si="0"/>
        <v>-15.781681800236868</v>
      </c>
    </row>
    <row r="21" spans="2:12" x14ac:dyDescent="0.25">
      <c r="B21" s="9" t="s">
        <v>20</v>
      </c>
      <c r="C21" s="25">
        <f t="shared" ref="C21:L23" si="1">((C8/C34)-1)*100</f>
        <v>24.98928861531542</v>
      </c>
      <c r="D21" s="25">
        <f t="shared" si="1"/>
        <v>14.13276231263383</v>
      </c>
      <c r="E21" s="25">
        <f t="shared" si="1"/>
        <v>18.229715489989463</v>
      </c>
      <c r="F21" s="25">
        <f t="shared" si="1"/>
        <v>17.309501411100658</v>
      </c>
      <c r="G21" s="25">
        <f t="shared" si="1"/>
        <v>5.0035236081747758</v>
      </c>
      <c r="H21" s="25">
        <f t="shared" si="1"/>
        <v>60.903890160183053</v>
      </c>
      <c r="I21" s="25">
        <f t="shared" si="1"/>
        <v>11.990476190476196</v>
      </c>
      <c r="J21" s="25">
        <f t="shared" si="1"/>
        <v>72.646396396396412</v>
      </c>
      <c r="K21" s="25">
        <f t="shared" si="1"/>
        <v>19.388942774005823</v>
      </c>
      <c r="L21" s="25">
        <f t="shared" si="1"/>
        <v>-3.4125800508816528</v>
      </c>
    </row>
    <row r="22" spans="2:12" x14ac:dyDescent="0.25">
      <c r="B22" s="9" t="s">
        <v>11</v>
      </c>
      <c r="C22" s="25">
        <f t="shared" si="1"/>
        <v>18.22264440377306</v>
      </c>
      <c r="D22" s="25">
        <f t="shared" si="1"/>
        <v>17.921527041357365</v>
      </c>
      <c r="E22" s="25">
        <f t="shared" si="1"/>
        <v>9.7440944881889813</v>
      </c>
      <c r="F22" s="25">
        <f t="shared" si="1"/>
        <v>-5.4225352112675989</v>
      </c>
      <c r="G22" s="25">
        <f t="shared" si="1"/>
        <v>19.010989010989011</v>
      </c>
      <c r="H22" s="25">
        <f t="shared" si="1"/>
        <v>27.416851441241686</v>
      </c>
      <c r="I22" s="25">
        <f t="shared" si="1"/>
        <v>10.582793709528215</v>
      </c>
      <c r="J22" s="25">
        <f t="shared" si="1"/>
        <v>96.574585635359128</v>
      </c>
      <c r="K22" s="25">
        <f t="shared" si="1"/>
        <v>-23.453561767357989</v>
      </c>
      <c r="L22" s="25">
        <f t="shared" si="1"/>
        <v>-18.889564688504656</v>
      </c>
    </row>
    <row r="23" spans="2:12" x14ac:dyDescent="0.25">
      <c r="B23" s="8" t="s">
        <v>16</v>
      </c>
      <c r="C23" s="25">
        <f>((C10/C36)-1)*100</f>
        <v>14.110330972128615</v>
      </c>
      <c r="D23" s="25">
        <f t="shared" si="1"/>
        <v>9.2998955067920441</v>
      </c>
      <c r="E23" s="25">
        <f t="shared" si="1"/>
        <v>15.542521994134905</v>
      </c>
      <c r="F23" s="25">
        <f t="shared" si="1"/>
        <v>2.1739130434782705</v>
      </c>
      <c r="G23" s="25">
        <f t="shared" si="1"/>
        <v>48.657357679914085</v>
      </c>
      <c r="H23" s="25">
        <f t="shared" si="1"/>
        <v>20.898520084566606</v>
      </c>
      <c r="I23" s="25">
        <f t="shared" si="1"/>
        <v>19.071770334928239</v>
      </c>
      <c r="J23" s="25">
        <f t="shared" si="1"/>
        <v>10.48913043478259</v>
      </c>
      <c r="K23" s="25">
        <f t="shared" si="1"/>
        <v>20.135312531556092</v>
      </c>
      <c r="L23" s="25">
        <f t="shared" si="1"/>
        <v>-13.762752550510104</v>
      </c>
    </row>
    <row r="24" spans="2:12" x14ac:dyDescent="0.25">
      <c r="B24" s="8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5">
      <c r="B25" s="7" t="s">
        <v>15</v>
      </c>
      <c r="C25" s="25">
        <f>((C12/C7)-1)*100</f>
        <v>17.978723404255327</v>
      </c>
      <c r="D25" s="25">
        <f t="shared" ref="D25:L25" si="2">((D12/D7)-1)*100</f>
        <v>9.7308488612836577</v>
      </c>
      <c r="E25" s="25">
        <f t="shared" si="2"/>
        <v>21.698113207547152</v>
      </c>
      <c r="F25" s="25">
        <f t="shared" si="2"/>
        <v>2.0341741253051326</v>
      </c>
      <c r="G25" s="25">
        <f t="shared" si="2"/>
        <v>2.7654867256637239</v>
      </c>
      <c r="H25" s="25">
        <f t="shared" si="2"/>
        <v>19.496641534776504</v>
      </c>
      <c r="I25" s="25">
        <f t="shared" si="2"/>
        <v>16.136412632798326</v>
      </c>
      <c r="J25" s="25">
        <f t="shared" si="2"/>
        <v>2.5709969393214571</v>
      </c>
      <c r="K25" s="25">
        <f t="shared" si="2"/>
        <v>45.674191532756339</v>
      </c>
      <c r="L25" s="25">
        <f t="shared" si="2"/>
        <v>8.9500603549576461</v>
      </c>
    </row>
    <row r="26" spans="2:12" x14ac:dyDescent="0.25">
      <c r="B26" s="8" t="s">
        <v>12</v>
      </c>
      <c r="C26" s="25">
        <f t="shared" ref="C26:L28" si="3">((C13/C8)-1)*100</f>
        <v>-2.0360219263899859</v>
      </c>
      <c r="D26" s="25">
        <f t="shared" si="3"/>
        <v>-4.6904315196998114</v>
      </c>
      <c r="E26" s="25">
        <f t="shared" si="3"/>
        <v>-13.190730837789655</v>
      </c>
      <c r="F26" s="25">
        <f t="shared" si="3"/>
        <v>22.534081796311156</v>
      </c>
      <c r="G26" s="25">
        <f t="shared" si="3"/>
        <v>-25.637583892617457</v>
      </c>
      <c r="H26" s="25">
        <f t="shared" si="3"/>
        <v>-6.1208095948700691</v>
      </c>
      <c r="I26" s="25">
        <f t="shared" si="3"/>
        <v>-12.582203053704777</v>
      </c>
      <c r="J26" s="25">
        <f t="shared" si="3"/>
        <v>10.964712021394551</v>
      </c>
      <c r="K26" s="25">
        <f t="shared" si="3"/>
        <v>0.18068815648564218</v>
      </c>
      <c r="L26" s="25">
        <f t="shared" si="3"/>
        <v>-15.049421370291938</v>
      </c>
    </row>
    <row r="27" spans="2:12" x14ac:dyDescent="0.25">
      <c r="B27" s="7" t="s">
        <v>11</v>
      </c>
      <c r="C27" s="25">
        <f t="shared" si="3"/>
        <v>-10.881652104845118</v>
      </c>
      <c r="D27" s="25">
        <f t="shared" si="3"/>
        <v>-5.6654676258992787</v>
      </c>
      <c r="E27" s="25">
        <f t="shared" si="3"/>
        <v>-3.6771300448430466</v>
      </c>
      <c r="F27" s="25">
        <f t="shared" si="3"/>
        <v>13.253909158600141</v>
      </c>
      <c r="G27" s="25">
        <f t="shared" si="3"/>
        <v>2.4007386888273308</v>
      </c>
      <c r="H27" s="25">
        <f t="shared" si="3"/>
        <v>20.254489115082119</v>
      </c>
      <c r="I27" s="25">
        <f t="shared" si="3"/>
        <v>8.6705150973801501</v>
      </c>
      <c r="J27" s="25">
        <f t="shared" si="3"/>
        <v>-42.945474985947165</v>
      </c>
      <c r="K27" s="25">
        <f t="shared" si="3"/>
        <v>17.00909683915317</v>
      </c>
      <c r="L27" s="25">
        <f t="shared" si="3"/>
        <v>32.797780070125818</v>
      </c>
    </row>
    <row r="28" spans="2:12" x14ac:dyDescent="0.25">
      <c r="B28" s="8" t="s">
        <v>13</v>
      </c>
      <c r="C28" s="25">
        <f t="shared" si="3"/>
        <v>-1.2417218543046338</v>
      </c>
      <c r="D28" s="25">
        <f t="shared" si="3"/>
        <v>2.1988527724665419</v>
      </c>
      <c r="E28" s="25">
        <f t="shared" si="3"/>
        <v>-12.267343485617598</v>
      </c>
      <c r="F28" s="25">
        <f t="shared" si="3"/>
        <v>-9.9018003273322446</v>
      </c>
      <c r="G28" s="25">
        <f t="shared" si="3"/>
        <v>-10.260115606936415</v>
      </c>
      <c r="H28" s="25">
        <f t="shared" si="3"/>
        <v>28.156715058965375</v>
      </c>
      <c r="I28" s="25">
        <f t="shared" si="3"/>
        <v>15.257957119640064</v>
      </c>
      <c r="J28" s="25">
        <f t="shared" si="3"/>
        <v>-6.1204412901412431</v>
      </c>
      <c r="K28" s="25">
        <f t="shared" si="3"/>
        <v>-5.9333571712226751</v>
      </c>
      <c r="L28" s="25">
        <f t="shared" si="3"/>
        <v>25.045462376490988</v>
      </c>
    </row>
    <row r="29" spans="2:12" x14ac:dyDescent="0.25">
      <c r="B29" s="8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2" x14ac:dyDescent="0.25">
      <c r="B30" s="7" t="s">
        <v>19</v>
      </c>
      <c r="C30" s="27">
        <f>((C17/C12)-1)*100</f>
        <v>3.155996393146987</v>
      </c>
      <c r="D30" s="27">
        <f t="shared" ref="D30:L30" si="4">((D17/D12)-1)*100</f>
        <v>-2.0754716981132071</v>
      </c>
      <c r="E30" s="27">
        <f t="shared" si="4"/>
        <v>-8.6993970714900897</v>
      </c>
      <c r="F30" s="27">
        <f t="shared" si="4"/>
        <v>10.845295055821369</v>
      </c>
      <c r="G30" s="27">
        <f t="shared" si="4"/>
        <v>51.560818083961244</v>
      </c>
      <c r="H30" s="27">
        <f t="shared" si="4"/>
        <v>28.084970235086448</v>
      </c>
      <c r="I30" s="27">
        <f t="shared" si="4"/>
        <v>20.843455741175674</v>
      </c>
      <c r="J30" s="27">
        <f t="shared" si="4"/>
        <v>20.529834722126882</v>
      </c>
      <c r="K30" s="27">
        <f t="shared" si="4"/>
        <v>-23.06805793629335</v>
      </c>
      <c r="L30" s="27">
        <f t="shared" si="4"/>
        <v>20.150049016472348</v>
      </c>
    </row>
    <row r="31" spans="2:12" ht="15.75" thickBot="1" x14ac:dyDescent="0.3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3" spans="2:12" hidden="1" x14ac:dyDescent="0.25">
      <c r="B33">
        <v>2019</v>
      </c>
      <c r="C33" s="19">
        <v>105.69033320886672</v>
      </c>
      <c r="D33" s="19">
        <v>95.6</v>
      </c>
      <c r="E33" s="19">
        <v>107.7</v>
      </c>
      <c r="F33" s="19">
        <v>109.6</v>
      </c>
      <c r="G33" s="19">
        <v>88.7</v>
      </c>
      <c r="H33" s="19">
        <v>88.2</v>
      </c>
      <c r="I33" s="19">
        <v>111.8</v>
      </c>
      <c r="J33" s="19">
        <v>112.2</v>
      </c>
      <c r="K33" s="19">
        <v>109.8</v>
      </c>
      <c r="L33" s="19">
        <v>101.32</v>
      </c>
    </row>
    <row r="34" spans="2:12" hidden="1" x14ac:dyDescent="0.25">
      <c r="C34" s="19">
        <v>102.16875495069617</v>
      </c>
      <c r="D34" s="19">
        <v>93.4</v>
      </c>
      <c r="E34" s="19">
        <v>94.9</v>
      </c>
      <c r="F34" s="19">
        <v>106.3</v>
      </c>
      <c r="G34" s="19">
        <v>141.9</v>
      </c>
      <c r="H34" s="19">
        <v>87.4</v>
      </c>
      <c r="I34" s="19">
        <v>105</v>
      </c>
      <c r="J34" s="19">
        <v>88.8</v>
      </c>
      <c r="K34" s="19">
        <v>103.1</v>
      </c>
      <c r="L34" s="19">
        <v>113.99</v>
      </c>
    </row>
    <row r="35" spans="2:12" hidden="1" x14ac:dyDescent="0.25">
      <c r="C35" s="19">
        <v>106.49398060324721</v>
      </c>
      <c r="D35" s="19">
        <v>94.3</v>
      </c>
      <c r="E35" s="19">
        <v>101.6</v>
      </c>
      <c r="F35" s="19">
        <v>142</v>
      </c>
      <c r="G35" s="19">
        <v>91</v>
      </c>
      <c r="H35" s="19">
        <v>90.2</v>
      </c>
      <c r="I35" s="19">
        <v>108.1</v>
      </c>
      <c r="J35" s="19">
        <v>108.6</v>
      </c>
      <c r="K35" s="19">
        <v>110.9</v>
      </c>
      <c r="L35" s="19">
        <v>115.09</v>
      </c>
    </row>
    <row r="36" spans="2:12" hidden="1" x14ac:dyDescent="0.25">
      <c r="C36" s="19">
        <v>105.86245694923568</v>
      </c>
      <c r="D36" s="19">
        <v>95.7</v>
      </c>
      <c r="E36" s="19">
        <v>102.3</v>
      </c>
      <c r="F36" s="19">
        <v>119.6</v>
      </c>
      <c r="G36" s="19">
        <v>93.1</v>
      </c>
      <c r="H36" s="19">
        <v>94.6</v>
      </c>
      <c r="I36" s="19">
        <v>104.5</v>
      </c>
      <c r="J36" s="19">
        <v>128.80000000000001</v>
      </c>
      <c r="K36" s="19">
        <v>99.03</v>
      </c>
      <c r="L36" s="19">
        <v>99.98</v>
      </c>
    </row>
  </sheetData>
  <mergeCells count="3">
    <mergeCell ref="B2:L2"/>
    <mergeCell ref="B6:L6"/>
    <mergeCell ref="B19:L19"/>
  </mergeCells>
  <pageMargins left="0.354329615048119" right="0.354329615048119" top="0.39370078740157483" bottom="0.55118110236220474" header="0.23622047244094488" footer="0.354329615048119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showGridLines="0" zoomScaleNormal="100" workbookViewId="0">
      <selection activeCell="D26" sqref="D26"/>
    </sheetView>
  </sheetViews>
  <sheetFormatPr defaultRowHeight="15" x14ac:dyDescent="0.25"/>
  <cols>
    <col min="1" max="1" width="4.42578125" customWidth="1"/>
    <col min="2" max="2" width="12" customWidth="1"/>
    <col min="3" max="12" width="17.28515625" customWidth="1"/>
  </cols>
  <sheetData>
    <row r="2" spans="2:12" ht="15.75" x14ac:dyDescent="0.25"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s="1" customFormat="1" ht="51" customHeight="1" thickBot="1" x14ac:dyDescent="0.3">
      <c r="B4" s="20" t="s">
        <v>0</v>
      </c>
      <c r="C4" s="21" t="s">
        <v>1</v>
      </c>
      <c r="D4" s="21" t="s">
        <v>2</v>
      </c>
      <c r="E4" s="21" t="s">
        <v>26</v>
      </c>
      <c r="F4" s="21" t="s">
        <v>6</v>
      </c>
      <c r="G4" s="21" t="s">
        <v>3</v>
      </c>
      <c r="H4" s="21" t="s">
        <v>17</v>
      </c>
      <c r="I4" s="21" t="s">
        <v>4</v>
      </c>
      <c r="J4" s="21" t="s">
        <v>8</v>
      </c>
      <c r="K4" s="21" t="s">
        <v>9</v>
      </c>
      <c r="L4" s="21" t="s">
        <v>10</v>
      </c>
    </row>
    <row r="5" spans="2:12" ht="15.75" thickBot="1" x14ac:dyDescent="0.3">
      <c r="B5" s="22" t="s">
        <v>5</v>
      </c>
      <c r="C5" s="22">
        <v>10000</v>
      </c>
      <c r="D5" s="22">
        <v>1598</v>
      </c>
      <c r="E5" s="22">
        <v>192.1</v>
      </c>
      <c r="F5" s="22">
        <v>114</v>
      </c>
      <c r="G5" s="22">
        <v>755.1</v>
      </c>
      <c r="H5" s="22">
        <v>45.5</v>
      </c>
      <c r="I5" s="22">
        <v>809.7</v>
      </c>
      <c r="J5" s="22">
        <v>2349.6</v>
      </c>
      <c r="K5" s="22">
        <v>3141</v>
      </c>
      <c r="L5" s="22">
        <v>995</v>
      </c>
    </row>
    <row r="6" spans="2:12" s="4" customFormat="1" ht="15.75" thickTop="1" x14ac:dyDescent="0.25"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x14ac:dyDescent="0.25">
      <c r="B7" s="9" t="s">
        <v>14</v>
      </c>
      <c r="C7" s="2">
        <v>112.6</v>
      </c>
      <c r="D7" s="2">
        <v>113.2</v>
      </c>
      <c r="E7" s="2">
        <v>81.8</v>
      </c>
      <c r="F7" s="2">
        <v>83.3</v>
      </c>
      <c r="G7" s="2">
        <v>186</v>
      </c>
      <c r="H7" s="2">
        <v>108.9</v>
      </c>
      <c r="I7" s="2">
        <v>127.9</v>
      </c>
      <c r="J7" s="2">
        <v>76.900000000000006</v>
      </c>
      <c r="K7" s="2">
        <v>115.2</v>
      </c>
      <c r="L7" s="2">
        <v>129.1</v>
      </c>
    </row>
    <row r="8" spans="2:12" x14ac:dyDescent="0.25">
      <c r="B8" s="9" t="s">
        <v>20</v>
      </c>
      <c r="C8" s="2">
        <v>122.9</v>
      </c>
      <c r="D8" s="2">
        <v>123.4</v>
      </c>
      <c r="E8" s="2">
        <v>84</v>
      </c>
      <c r="F8" s="2">
        <v>81.900000000000006</v>
      </c>
      <c r="G8" s="2">
        <v>90.7</v>
      </c>
      <c r="H8" s="2">
        <v>133.4</v>
      </c>
      <c r="I8" s="2">
        <v>133.4</v>
      </c>
      <c r="J8" s="2">
        <v>70</v>
      </c>
      <c r="K8" s="2">
        <v>165.4</v>
      </c>
      <c r="L8" s="2">
        <v>140.9</v>
      </c>
    </row>
    <row r="9" spans="2:12" x14ac:dyDescent="0.25">
      <c r="B9" s="9" t="s">
        <v>11</v>
      </c>
      <c r="C9" s="2">
        <v>127.9</v>
      </c>
      <c r="D9" s="2">
        <v>136.80000000000001</v>
      </c>
      <c r="E9" s="2">
        <v>77.2</v>
      </c>
      <c r="F9" s="2">
        <v>62.8</v>
      </c>
      <c r="G9" s="2">
        <v>96.9</v>
      </c>
      <c r="H9" s="2">
        <v>150</v>
      </c>
      <c r="I9" s="2">
        <v>143.5</v>
      </c>
      <c r="J9" s="2">
        <v>115.6</v>
      </c>
      <c r="K9" s="2">
        <v>133.80000000000001</v>
      </c>
      <c r="L9" s="2">
        <v>150.6</v>
      </c>
    </row>
    <row r="10" spans="2:12" s="4" customFormat="1" x14ac:dyDescent="0.25">
      <c r="B10" s="8" t="s">
        <v>16</v>
      </c>
      <c r="C10" s="2">
        <v>146.9</v>
      </c>
      <c r="D10" s="5">
        <v>150.30000000000001</v>
      </c>
      <c r="E10" s="5">
        <v>82.5</v>
      </c>
      <c r="F10" s="5">
        <v>82.7</v>
      </c>
      <c r="G10" s="5">
        <v>56.7</v>
      </c>
      <c r="H10" s="5">
        <v>119.7</v>
      </c>
      <c r="I10" s="5">
        <v>139</v>
      </c>
      <c r="J10" s="5">
        <v>158.6</v>
      </c>
      <c r="K10" s="5">
        <v>160</v>
      </c>
      <c r="L10" s="5">
        <v>168.8</v>
      </c>
    </row>
    <row r="11" spans="2:12" s="4" customFormat="1" x14ac:dyDescent="0.25"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s="4" customFormat="1" x14ac:dyDescent="0.25">
      <c r="B12" s="7" t="s">
        <v>15</v>
      </c>
      <c r="C12" s="2">
        <v>123.7</v>
      </c>
      <c r="D12" s="6">
        <v>137.69999999999999</v>
      </c>
      <c r="E12" s="6">
        <v>97</v>
      </c>
      <c r="F12" s="6">
        <v>65.2</v>
      </c>
      <c r="G12" s="6">
        <v>84.8</v>
      </c>
      <c r="H12" s="6">
        <v>135.9</v>
      </c>
      <c r="I12" s="6">
        <v>164.7</v>
      </c>
      <c r="J12" s="6">
        <v>110.3</v>
      </c>
      <c r="K12" s="6">
        <v>116.9</v>
      </c>
      <c r="L12" s="6">
        <v>161.9</v>
      </c>
    </row>
    <row r="13" spans="2:12" s="4" customFormat="1" x14ac:dyDescent="0.25">
      <c r="B13" s="8" t="s">
        <v>12</v>
      </c>
      <c r="C13" s="2">
        <v>109.7</v>
      </c>
      <c r="D13" s="5">
        <v>137.6</v>
      </c>
      <c r="E13" s="5">
        <v>115.2</v>
      </c>
      <c r="F13" s="5">
        <v>95.4</v>
      </c>
      <c r="G13" s="5">
        <v>98.7</v>
      </c>
      <c r="H13" s="5">
        <v>122.6</v>
      </c>
      <c r="I13" s="5">
        <v>151.1</v>
      </c>
      <c r="J13" s="5">
        <v>80.8</v>
      </c>
      <c r="K13" s="5">
        <v>94.3</v>
      </c>
      <c r="L13" s="5">
        <v>155.9</v>
      </c>
    </row>
    <row r="14" spans="2:12" s="4" customFormat="1" x14ac:dyDescent="0.25">
      <c r="B14" s="7" t="s">
        <v>11</v>
      </c>
      <c r="C14" s="2">
        <v>108.7</v>
      </c>
      <c r="D14" s="6">
        <v>120.2</v>
      </c>
      <c r="E14" s="6">
        <v>80.2</v>
      </c>
      <c r="F14" s="6">
        <v>67.8</v>
      </c>
      <c r="G14" s="6">
        <v>108.6</v>
      </c>
      <c r="H14" s="6">
        <v>130.6</v>
      </c>
      <c r="I14" s="6">
        <v>174.7</v>
      </c>
      <c r="J14" s="6">
        <v>66.400000000000006</v>
      </c>
      <c r="K14" s="6">
        <v>100.2</v>
      </c>
      <c r="L14" s="6">
        <v>172.8</v>
      </c>
    </row>
    <row r="15" spans="2:12" s="4" customFormat="1" x14ac:dyDescent="0.25">
      <c r="B15" s="8" t="s">
        <v>13</v>
      </c>
      <c r="C15" s="2">
        <v>105.2</v>
      </c>
      <c r="D15" s="5">
        <v>128</v>
      </c>
      <c r="E15" s="5">
        <v>75.599999999999994</v>
      </c>
      <c r="F15" s="5">
        <v>77.400000000000006</v>
      </c>
      <c r="G15" s="5">
        <v>99.9</v>
      </c>
      <c r="H15" s="5">
        <v>104.7</v>
      </c>
      <c r="I15" s="5">
        <v>153.1</v>
      </c>
      <c r="J15" s="5">
        <v>53.3</v>
      </c>
      <c r="K15" s="5">
        <v>107.5</v>
      </c>
      <c r="L15" s="5">
        <v>158.30000000000001</v>
      </c>
    </row>
    <row r="16" spans="2:12" s="4" customFormat="1" x14ac:dyDescent="0.25"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24" customFormat="1" x14ac:dyDescent="0.25">
      <c r="B17" s="23" t="s">
        <v>19</v>
      </c>
      <c r="C17" s="2">
        <v>114.1</v>
      </c>
      <c r="D17" s="14">
        <v>133.6</v>
      </c>
      <c r="E17" s="14">
        <v>104.3</v>
      </c>
      <c r="F17" s="14">
        <v>75</v>
      </c>
      <c r="G17" s="14">
        <v>87</v>
      </c>
      <c r="H17" s="14">
        <v>115</v>
      </c>
      <c r="I17" s="14">
        <v>164.3</v>
      </c>
      <c r="J17" s="14">
        <v>73</v>
      </c>
      <c r="K17" s="14">
        <v>118.8</v>
      </c>
      <c r="L17" s="14">
        <v>151.4</v>
      </c>
    </row>
    <row r="18" spans="2:12" s="4" customFormat="1" x14ac:dyDescent="0.2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x14ac:dyDescent="0.25">
      <c r="B19" s="31" t="s">
        <v>21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 x14ac:dyDescent="0.25">
      <c r="B20" s="9" t="s">
        <v>14</v>
      </c>
      <c r="C20" s="25">
        <f>((C7/C33)-1)*100</f>
        <v>-15.122342437009873</v>
      </c>
      <c r="D20" s="25">
        <f t="shared" ref="D20:L20" si="0">((D7/D33)-1)*100</f>
        <v>-15.01501501501501</v>
      </c>
      <c r="E20" s="25">
        <f t="shared" si="0"/>
        <v>8.9214380825565875</v>
      </c>
      <c r="F20" s="25">
        <f t="shared" si="0"/>
        <v>-36.509146341463413</v>
      </c>
      <c r="G20" s="25">
        <f t="shared" si="0"/>
        <v>17.054751415984892</v>
      </c>
      <c r="H20" s="25">
        <f t="shared" si="0"/>
        <v>-2.5939177101967692</v>
      </c>
      <c r="I20" s="25">
        <f t="shared" si="0"/>
        <v>-25.160912814511406</v>
      </c>
      <c r="J20" s="25">
        <f t="shared" si="0"/>
        <v>-35.809682804674445</v>
      </c>
      <c r="K20" s="25">
        <f t="shared" si="0"/>
        <v>-7.1716357775987056</v>
      </c>
      <c r="L20" s="25">
        <f t="shared" si="0"/>
        <v>-14.162234042553202</v>
      </c>
    </row>
    <row r="21" spans="2:12" x14ac:dyDescent="0.25">
      <c r="B21" s="9" t="s">
        <v>20</v>
      </c>
      <c r="C21" s="25">
        <f t="shared" ref="C21:L21" si="1">((C8/C34)-1)*100</f>
        <v>-5.2655007185407277</v>
      </c>
      <c r="D21" s="25">
        <f t="shared" si="1"/>
        <v>-18.601583113456456</v>
      </c>
      <c r="E21" s="25">
        <f t="shared" si="1"/>
        <v>-24.93297587131368</v>
      </c>
      <c r="F21" s="25">
        <f t="shared" si="1"/>
        <v>-43.788606726149617</v>
      </c>
      <c r="G21" s="25">
        <f t="shared" si="1"/>
        <v>-8.9357429718875387</v>
      </c>
      <c r="H21" s="25">
        <f t="shared" si="1"/>
        <v>22.949308755760377</v>
      </c>
      <c r="I21" s="25">
        <f t="shared" si="1"/>
        <v>9.703947368421062</v>
      </c>
      <c r="J21" s="25">
        <f t="shared" si="1"/>
        <v>-40.119760479041922</v>
      </c>
      <c r="K21" s="25">
        <f t="shared" si="1"/>
        <v>26.452599388379205</v>
      </c>
      <c r="L21" s="25">
        <f t="shared" si="1"/>
        <v>-8.2682291666666625</v>
      </c>
    </row>
    <row r="22" spans="2:12" x14ac:dyDescent="0.25">
      <c r="B22" s="9" t="s">
        <v>11</v>
      </c>
      <c r="C22" s="25">
        <f t="shared" ref="C22:L22" si="2">((C9/C35)-1)*100</f>
        <v>-6.2412474573436461</v>
      </c>
      <c r="D22" s="25">
        <f t="shared" si="2"/>
        <v>-0.36416605972323657</v>
      </c>
      <c r="E22" s="25">
        <f t="shared" si="2"/>
        <v>-3.2581453634085156</v>
      </c>
      <c r="F22" s="25">
        <f t="shared" si="2"/>
        <v>-42.226310947562105</v>
      </c>
      <c r="G22" s="25">
        <f t="shared" si="2"/>
        <v>-44.214162348877373</v>
      </c>
      <c r="H22" s="25">
        <f t="shared" si="2"/>
        <v>33.333333333333329</v>
      </c>
      <c r="I22" s="25">
        <f t="shared" si="2"/>
        <v>24.674196350999146</v>
      </c>
      <c r="J22" s="25">
        <f t="shared" si="2"/>
        <v>-16.473988439306364</v>
      </c>
      <c r="K22" s="25">
        <f t="shared" si="2"/>
        <v>0</v>
      </c>
      <c r="L22" s="25">
        <f t="shared" si="2"/>
        <v>5.4621848739495604</v>
      </c>
    </row>
    <row r="23" spans="2:12" x14ac:dyDescent="0.25">
      <c r="B23" s="8" t="s">
        <v>16</v>
      </c>
      <c r="C23" s="25">
        <f t="shared" ref="C23:L23" si="3">((C10/C36)-1)*100</f>
        <v>3.2642468106883094</v>
      </c>
      <c r="D23" s="25">
        <f t="shared" si="3"/>
        <v>0.60240963855422436</v>
      </c>
      <c r="E23" s="25">
        <f t="shared" si="3"/>
        <v>-7.718120805369133</v>
      </c>
      <c r="F23" s="25">
        <f t="shared" si="3"/>
        <v>-40.288808664259925</v>
      </c>
      <c r="G23" s="25">
        <f t="shared" si="3"/>
        <v>-68.110236220472444</v>
      </c>
      <c r="H23" s="25">
        <f t="shared" si="3"/>
        <v>-20.517928286852584</v>
      </c>
      <c r="I23" s="25">
        <f t="shared" si="3"/>
        <v>-6.5860215053763493</v>
      </c>
      <c r="J23" s="25">
        <f t="shared" si="3"/>
        <v>22.755417956656345</v>
      </c>
      <c r="K23" s="25">
        <f t="shared" si="3"/>
        <v>20.937263794406636</v>
      </c>
      <c r="L23" s="25">
        <f t="shared" si="3"/>
        <v>-1.2865497076023358</v>
      </c>
    </row>
    <row r="24" spans="2:12" x14ac:dyDescent="0.25">
      <c r="B24" s="8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5">
      <c r="B25" s="7" t="s">
        <v>15</v>
      </c>
      <c r="C25" s="27">
        <f>((C12/C7)-1)*100</f>
        <v>9.8579040852575517</v>
      </c>
      <c r="D25" s="27">
        <f t="shared" ref="D25:L25" si="4">((D12/D7)-1)*100</f>
        <v>21.643109540636019</v>
      </c>
      <c r="E25" s="27">
        <f t="shared" si="4"/>
        <v>18.581907090464544</v>
      </c>
      <c r="F25" s="27">
        <f t="shared" si="4"/>
        <v>-21.728691476590633</v>
      </c>
      <c r="G25" s="27">
        <f t="shared" si="4"/>
        <v>-54.408602150537646</v>
      </c>
      <c r="H25" s="27">
        <f t="shared" si="4"/>
        <v>24.793388429752071</v>
      </c>
      <c r="I25" s="27">
        <f t="shared" si="4"/>
        <v>28.772478498827205</v>
      </c>
      <c r="J25" s="27">
        <f t="shared" si="4"/>
        <v>43.433029908972685</v>
      </c>
      <c r="K25" s="27">
        <f t="shared" si="4"/>
        <v>1.475694444444442</v>
      </c>
      <c r="L25" s="27">
        <f t="shared" si="4"/>
        <v>25.406661502711092</v>
      </c>
    </row>
    <row r="26" spans="2:12" x14ac:dyDescent="0.25">
      <c r="B26" s="8" t="s">
        <v>12</v>
      </c>
      <c r="C26" s="27">
        <f t="shared" ref="C26:L26" si="5">((C13/C8)-1)*100</f>
        <v>-10.740439381611067</v>
      </c>
      <c r="D26" s="27">
        <f t="shared" si="5"/>
        <v>11.507293354943272</v>
      </c>
      <c r="E26" s="27">
        <f t="shared" si="5"/>
        <v>37.142857142857146</v>
      </c>
      <c r="F26" s="27">
        <f t="shared" si="5"/>
        <v>16.483516483516492</v>
      </c>
      <c r="G26" s="27">
        <f t="shared" si="5"/>
        <v>8.8202866593164231</v>
      </c>
      <c r="H26" s="27">
        <f t="shared" si="5"/>
        <v>-8.0959520239880174</v>
      </c>
      <c r="I26" s="27">
        <f t="shared" si="5"/>
        <v>13.268365817091453</v>
      </c>
      <c r="J26" s="27">
        <f t="shared" si="5"/>
        <v>15.428571428571413</v>
      </c>
      <c r="K26" s="27">
        <f t="shared" si="5"/>
        <v>-42.98669891172915</v>
      </c>
      <c r="L26" s="27">
        <f t="shared" si="5"/>
        <v>10.645848119233502</v>
      </c>
    </row>
    <row r="27" spans="2:12" x14ac:dyDescent="0.25">
      <c r="B27" s="7" t="s">
        <v>11</v>
      </c>
      <c r="C27" s="27">
        <f t="shared" ref="C27:L27" si="6">((C14/C9)-1)*100</f>
        <v>-15.011727912431594</v>
      </c>
      <c r="D27" s="27">
        <f t="shared" si="6"/>
        <v>-12.134502923976608</v>
      </c>
      <c r="E27" s="27">
        <f t="shared" si="6"/>
        <v>3.8860103626942921</v>
      </c>
      <c r="F27" s="27">
        <f t="shared" si="6"/>
        <v>7.9617834394904552</v>
      </c>
      <c r="G27" s="27">
        <f t="shared" si="6"/>
        <v>12.074303405572739</v>
      </c>
      <c r="H27" s="27">
        <f t="shared" si="6"/>
        <v>-12.933333333333341</v>
      </c>
      <c r="I27" s="27">
        <f t="shared" si="6"/>
        <v>21.742160278745626</v>
      </c>
      <c r="J27" s="27">
        <f t="shared" si="6"/>
        <v>-42.560553633217992</v>
      </c>
      <c r="K27" s="27">
        <f t="shared" si="6"/>
        <v>-25.112107623318391</v>
      </c>
      <c r="L27" s="27">
        <f t="shared" si="6"/>
        <v>14.741035856573713</v>
      </c>
    </row>
    <row r="28" spans="2:12" x14ac:dyDescent="0.25">
      <c r="B28" s="8" t="s">
        <v>13</v>
      </c>
      <c r="C28" s="27">
        <f t="shared" ref="C28:L28" si="7">((C15/C10)-1)*100</f>
        <v>-28.386657590197416</v>
      </c>
      <c r="D28" s="27">
        <f t="shared" si="7"/>
        <v>-14.836992681304062</v>
      </c>
      <c r="E28" s="27">
        <f t="shared" si="7"/>
        <v>-8.363636363636374</v>
      </c>
      <c r="F28" s="27">
        <f t="shared" si="7"/>
        <v>-6.4087061668681944</v>
      </c>
      <c r="G28" s="27">
        <f t="shared" si="7"/>
        <v>76.19047619047619</v>
      </c>
      <c r="H28" s="27">
        <f t="shared" si="7"/>
        <v>-12.531328320802004</v>
      </c>
      <c r="I28" s="27">
        <f t="shared" si="7"/>
        <v>10.14388489208633</v>
      </c>
      <c r="J28" s="27">
        <f t="shared" si="7"/>
        <v>-66.393442622950815</v>
      </c>
      <c r="K28" s="27">
        <f t="shared" si="7"/>
        <v>-32.8125</v>
      </c>
      <c r="L28" s="27">
        <f t="shared" si="7"/>
        <v>-6.2203791469194307</v>
      </c>
    </row>
    <row r="29" spans="2:12" x14ac:dyDescent="0.25">
      <c r="B29" s="8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2" x14ac:dyDescent="0.25">
      <c r="B30" s="7" t="s">
        <v>19</v>
      </c>
      <c r="C30" s="27">
        <f>((C17/C12)-1)*100</f>
        <v>-7.7607113985448724</v>
      </c>
      <c r="D30" s="27">
        <f t="shared" ref="D30:L30" si="8">((D17/D12)-1)*100</f>
        <v>-2.977487291212777</v>
      </c>
      <c r="E30" s="27">
        <f t="shared" si="8"/>
        <v>7.5257731958762841</v>
      </c>
      <c r="F30" s="27">
        <f t="shared" si="8"/>
        <v>15.030674846625768</v>
      </c>
      <c r="G30" s="27">
        <f t="shared" si="8"/>
        <v>2.5943396226415061</v>
      </c>
      <c r="H30" s="27">
        <f t="shared" si="8"/>
        <v>-15.37895511405446</v>
      </c>
      <c r="I30" s="27">
        <f t="shared" si="8"/>
        <v>-0.24286581663629514</v>
      </c>
      <c r="J30" s="27">
        <f t="shared" si="8"/>
        <v>-33.816863100634635</v>
      </c>
      <c r="K30" s="27">
        <f t="shared" si="8"/>
        <v>1.6253207869974196</v>
      </c>
      <c r="L30" s="27">
        <f t="shared" si="8"/>
        <v>-6.4854848672019738</v>
      </c>
    </row>
    <row r="31" spans="2:12" ht="15.75" thickBot="1" x14ac:dyDescent="0.3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3" spans="2:12" hidden="1" x14ac:dyDescent="0.25">
      <c r="B33">
        <v>2019</v>
      </c>
      <c r="C33" s="2">
        <f>((D33*$D$5)+(E33*$E$5)+(F33*$F$5)+(G33*$G$5)+(H33*$H$5)+(I33*$I$5)+(J33*$J$5)+(K33*$K$5)+(L33*$L$5))/$C$5</f>
        <v>132.661531</v>
      </c>
      <c r="D33">
        <v>133.19999999999999</v>
      </c>
      <c r="E33">
        <v>75.099999999999994</v>
      </c>
      <c r="F33">
        <v>131.19999999999999</v>
      </c>
      <c r="G33">
        <v>158.9</v>
      </c>
      <c r="H33">
        <v>111.8</v>
      </c>
      <c r="I33">
        <v>170.9</v>
      </c>
      <c r="J33">
        <v>119.8</v>
      </c>
      <c r="K33">
        <v>124.1</v>
      </c>
      <c r="L33">
        <v>150.4</v>
      </c>
    </row>
    <row r="34" spans="2:12" hidden="1" x14ac:dyDescent="0.25">
      <c r="C34" s="2">
        <f>((D34*$D$5)+(E34*$E$5)+(F34*$F$5)+(G34*$G$5)+(H34*$H$5)+(I34*$I$5)+(J34*$J$5)+(K34*$K$5)+(L34*$L$5))/$C$5</f>
        <v>129.73098599999997</v>
      </c>
      <c r="D34">
        <v>151.6</v>
      </c>
      <c r="E34">
        <v>111.9</v>
      </c>
      <c r="F34">
        <v>145.69999999999999</v>
      </c>
      <c r="G34">
        <v>99.6</v>
      </c>
      <c r="H34">
        <v>108.5</v>
      </c>
      <c r="I34">
        <v>121.6</v>
      </c>
      <c r="J34">
        <v>116.9</v>
      </c>
      <c r="K34">
        <v>130.80000000000001</v>
      </c>
      <c r="L34">
        <v>153.6</v>
      </c>
    </row>
    <row r="35" spans="2:12" hidden="1" x14ac:dyDescent="0.25">
      <c r="C35" s="2">
        <f>((D35*$D$5)+(E35*$E$5)+(F35*$F$5)+(G35*$G$5)+(H35*$H$5)+(I35*$I$5)+(J35*$J$5)+(K35*$K$5)+(L35*$L$5))/$C$5</f>
        <v>136.41393100000002</v>
      </c>
      <c r="D35">
        <v>137.30000000000001</v>
      </c>
      <c r="E35">
        <v>79.8</v>
      </c>
      <c r="F35">
        <v>108.7</v>
      </c>
      <c r="G35">
        <v>173.7</v>
      </c>
      <c r="H35">
        <v>112.5</v>
      </c>
      <c r="I35">
        <v>115.1</v>
      </c>
      <c r="J35">
        <v>138.4</v>
      </c>
      <c r="K35">
        <v>133.80000000000001</v>
      </c>
      <c r="L35">
        <v>142.80000000000001</v>
      </c>
    </row>
    <row r="36" spans="2:12" hidden="1" x14ac:dyDescent="0.25">
      <c r="C36" s="2">
        <f>((D36*$D$5)+(E36*$E$5)+(F36*$F$5)+(G36*$G$5)+(H36*$H$5)+(I36*$I$5)+(J36*$J$5)+(K36*$K$5)+(L36*$L$5))/$C$5</f>
        <v>142.25640000000001</v>
      </c>
      <c r="D36">
        <v>149.4</v>
      </c>
      <c r="E36">
        <v>89.4</v>
      </c>
      <c r="F36">
        <v>138.5</v>
      </c>
      <c r="G36">
        <v>177.8</v>
      </c>
      <c r="H36">
        <v>150.6</v>
      </c>
      <c r="I36">
        <v>148.80000000000001</v>
      </c>
      <c r="J36">
        <v>129.19999999999999</v>
      </c>
      <c r="K36">
        <v>132.30000000000001</v>
      </c>
      <c r="L36">
        <v>171</v>
      </c>
    </row>
    <row r="37" spans="2:12" hidden="1" x14ac:dyDescent="0.25"/>
  </sheetData>
  <mergeCells count="3">
    <mergeCell ref="B2:L2"/>
    <mergeCell ref="B6:L6"/>
    <mergeCell ref="B19:L19"/>
  </mergeCells>
  <pageMargins left="0.354329615048119" right="0.354329615048119" top="0.39370078740157483" bottom="0.55118110236220474" header="0.23622047244094488" footer="0.354329615048119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6"/>
  <sheetViews>
    <sheetView showGridLines="0" zoomScaleNormal="100" workbookViewId="0">
      <selection activeCell="D41" sqref="D41"/>
    </sheetView>
  </sheetViews>
  <sheetFormatPr defaultRowHeight="15" x14ac:dyDescent="0.25"/>
  <cols>
    <col min="1" max="1" width="4.42578125" customWidth="1"/>
    <col min="2" max="2" width="12" customWidth="1"/>
    <col min="3" max="11" width="17.28515625" customWidth="1"/>
  </cols>
  <sheetData>
    <row r="2" spans="2:11" ht="15.75" x14ac:dyDescent="0.25">
      <c r="B2" s="29" t="s">
        <v>27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s="1" customFormat="1" ht="51" customHeight="1" thickBot="1" x14ac:dyDescent="0.3">
      <c r="B4" s="20" t="s">
        <v>0</v>
      </c>
      <c r="C4" s="21" t="s">
        <v>1</v>
      </c>
      <c r="D4" s="21" t="s">
        <v>2</v>
      </c>
      <c r="E4" s="21" t="s">
        <v>26</v>
      </c>
      <c r="F4" s="21" t="s">
        <v>6</v>
      </c>
      <c r="G4" s="21" t="s">
        <v>3</v>
      </c>
      <c r="H4" s="21" t="s">
        <v>4</v>
      </c>
      <c r="I4" s="21" t="s">
        <v>8</v>
      </c>
      <c r="J4" s="21" t="s">
        <v>9</v>
      </c>
      <c r="K4" s="21" t="s">
        <v>10</v>
      </c>
    </row>
    <row r="5" spans="2:11" s="4" customFormat="1" ht="15.75" thickTop="1" x14ac:dyDescent="0.25">
      <c r="B5" s="30" t="s">
        <v>18</v>
      </c>
      <c r="C5" s="30"/>
      <c r="D5" s="30"/>
      <c r="E5" s="30"/>
      <c r="F5" s="30"/>
      <c r="G5" s="30"/>
      <c r="H5" s="30"/>
      <c r="I5" s="30"/>
      <c r="J5" s="30"/>
      <c r="K5" s="30"/>
    </row>
    <row r="6" spans="2:11" x14ac:dyDescent="0.25">
      <c r="B6" s="9" t="s">
        <v>14</v>
      </c>
      <c r="C6" s="2">
        <f>('Annex 1'!C7/'Annex 3'!C7)*100</f>
        <v>131.27659574468083</v>
      </c>
      <c r="D6" s="2">
        <f>('Annex 1'!D7/'Annex 3'!D7)*100</f>
        <v>110.24844720496895</v>
      </c>
      <c r="E6" s="2">
        <f>('Annex 1'!E7/'Annex 3'!E7)*100</f>
        <v>101.88679245283019</v>
      </c>
      <c r="F6" s="2">
        <f>('Annex 1'!F7/'Annex 3'!F7)*100</f>
        <v>61.432058584214808</v>
      </c>
      <c r="G6" s="2">
        <f>('Annex 1'!G7/'Annex 3'!G7)*100</f>
        <v>136.8362831858407</v>
      </c>
      <c r="H6" s="2">
        <f>('Annex 1'!H7/'Annex 3'!I7)*100</f>
        <v>107.2126873777971</v>
      </c>
      <c r="I6" s="2">
        <f>('Annex 1'!I7/'Annex 3'!J7)*100</f>
        <v>187.79386005347101</v>
      </c>
      <c r="J6" s="2">
        <f>('Annex 1'!J7/'Annex 3'!K7)*100</f>
        <v>132.99444378768175</v>
      </c>
      <c r="K6" s="2">
        <f>('Annex 1'!K7/'Annex 3'!L7)*100</f>
        <v>119.18434313840385</v>
      </c>
    </row>
    <row r="7" spans="2:11" x14ac:dyDescent="0.25">
      <c r="B7" s="9" t="s">
        <v>29</v>
      </c>
      <c r="C7" s="2">
        <f>('Annex 1'!C8/'Annex 3'!C8)*100</f>
        <v>49.804228660924039</v>
      </c>
      <c r="D7" s="2">
        <f>('Annex 1'!D8/'Annex 3'!D8)*100</f>
        <v>116.22889305816135</v>
      </c>
      <c r="E7" s="2">
        <f>('Annex 1'!E8/'Annex 3'!E8)*100</f>
        <v>53.565062388591798</v>
      </c>
      <c r="F7" s="2">
        <f>('Annex 1'!F8/'Annex 3'!F8)*100</f>
        <v>56.455493183640741</v>
      </c>
      <c r="G7" s="2">
        <f>('Annex 1'!G8/'Annex 3'!G8)*100</f>
        <v>41.677852348993291</v>
      </c>
      <c r="H7" s="2">
        <f>('Annex 1'!H8/'Annex 3'!I8)*100</f>
        <v>65.566799897950503</v>
      </c>
      <c r="I7" s="2">
        <f>('Annex 1'!I8/'Annex 3'!J8)*100</f>
        <v>111.08212119235536</v>
      </c>
      <c r="J7" s="2">
        <f>('Annex 1'!J8/'Annex 3'!K8)*100</f>
        <v>79.616540742546107</v>
      </c>
      <c r="K7" s="2">
        <f>('Annex 1'!K8/'Annex 3'!L8)*100</f>
        <v>70.208900999091739</v>
      </c>
    </row>
    <row r="8" spans="2:11" x14ac:dyDescent="0.25">
      <c r="B8" s="9" t="s">
        <v>30</v>
      </c>
      <c r="C8" s="2">
        <f>('Annex 1'!C9/'Annex 3'!C9)*100</f>
        <v>60.683081810961085</v>
      </c>
      <c r="D8" s="2">
        <f>('Annex 1'!D9/'Annex 3'!D9)*100</f>
        <v>112.0503597122302</v>
      </c>
      <c r="E8" s="2">
        <f>('Annex 1'!E9/'Annex 3'!E9)*100</f>
        <v>77.847533632286996</v>
      </c>
      <c r="F8" s="2">
        <f>('Annex 1'!F9/'Annex 3'!F9)*100</f>
        <v>52.866716306775871</v>
      </c>
      <c r="G8" s="2">
        <f>('Annex 1'!G9/'Annex 3'!G9)*100</f>
        <v>68.69806094182826</v>
      </c>
      <c r="H8" s="2">
        <f>('Annex 1'!H9/'Annex 3'!I9)*100</f>
        <v>72.52802409235403</v>
      </c>
      <c r="I8" s="2">
        <f>('Annex 1'!I9/'Annex 3'!J9)*100</f>
        <v>108.06632939853851</v>
      </c>
      <c r="J8" s="2">
        <f>('Annex 1'!J9/'Annex 3'!K9)*100</f>
        <v>146.18918600541878</v>
      </c>
      <c r="K8" s="2">
        <f>('Annex 1'!K9/'Annex 3'!L9)*100</f>
        <v>130.26245313336904</v>
      </c>
    </row>
    <row r="9" spans="2:11" s="4" customFormat="1" x14ac:dyDescent="0.25">
      <c r="B9" s="8" t="s">
        <v>16</v>
      </c>
      <c r="C9" s="2">
        <f>('Annex 1'!C10/'Annex 3'!C10)*100</f>
        <v>61.754966887417218</v>
      </c>
      <c r="D9" s="2">
        <f>('Annex 1'!D10/'Annex 3'!D10)*100</f>
        <v>121.9885277246654</v>
      </c>
      <c r="E9" s="2">
        <f>('Annex 1'!E10/'Annex 3'!E10)*100</f>
        <v>68.781725888324871</v>
      </c>
      <c r="F9" s="2">
        <f>('Annex 1'!F10/'Annex 3'!F10)*100</f>
        <v>58.592471358428796</v>
      </c>
      <c r="G9" s="2">
        <f>('Annex 1'!G10/'Annex 3'!G10)*100</f>
        <v>52.528901734104053</v>
      </c>
      <c r="H9" s="2">
        <f>('Annex 1'!H10/'Annex 3'!I10)*100</f>
        <v>90.814112352326603</v>
      </c>
      <c r="I9" s="2">
        <f>('Annex 1'!I10/'Annex 3'!J10)*100</f>
        <v>124.79797624903379</v>
      </c>
      <c r="J9" s="2">
        <f>('Annex 1'!J10/'Annex 3'!K10)*100</f>
        <v>89.266201563419358</v>
      </c>
      <c r="K9" s="2">
        <f>('Annex 1'!K10/'Annex 3'!L10)*100</f>
        <v>103.57225701693342</v>
      </c>
    </row>
    <row r="10" spans="2:11" s="4" customFormat="1" x14ac:dyDescent="0.25">
      <c r="B10" s="8"/>
      <c r="C10" s="2"/>
      <c r="D10" s="2"/>
      <c r="E10" s="2" t="s">
        <v>28</v>
      </c>
      <c r="F10" s="2" t="s">
        <v>28</v>
      </c>
      <c r="G10" s="2" t="s">
        <v>28</v>
      </c>
      <c r="H10" s="2" t="s">
        <v>28</v>
      </c>
      <c r="I10" s="2" t="s">
        <v>28</v>
      </c>
      <c r="J10" s="2" t="s">
        <v>28</v>
      </c>
      <c r="K10" s="2"/>
    </row>
    <row r="11" spans="2:11" s="4" customFormat="1" x14ac:dyDescent="0.25">
      <c r="B11" s="7" t="s">
        <v>15</v>
      </c>
      <c r="C11" s="2">
        <f>('Annex 1'!C12/'Annex 3'!C12)*100</f>
        <v>82.506762849413889</v>
      </c>
      <c r="D11" s="2">
        <f>('Annex 1'!D12/'Annex 3'!D12)*100</f>
        <v>133.96226415094338</v>
      </c>
      <c r="E11" s="2">
        <f>('Annex 1'!E12/'Annex 3'!E12)*100</f>
        <v>48.062015503875969</v>
      </c>
      <c r="F11" s="2">
        <f>('Annex 1'!F12/'Annex 3'!F12)*100</f>
        <v>59.011164274322169</v>
      </c>
      <c r="G11" s="2">
        <f>('Annex 1'!G12/'Annex 3'!G12)*100</f>
        <v>97.739504843918183</v>
      </c>
      <c r="H11" s="2">
        <f>('Annex 1'!H12/'Annex 3'!I12)*100</f>
        <v>84.553006184228195</v>
      </c>
      <c r="I11" s="2">
        <f>('Annex 1'!I12/'Annex 3'!J12)*100</f>
        <v>156.75170153272876</v>
      </c>
      <c r="J11" s="2">
        <f>('Annex 1'!J12/'Annex 3'!K12)*100</f>
        <v>88.780110356218444</v>
      </c>
      <c r="K11" s="2">
        <f>('Annex 1'!K12/'Annex 3'!L12)*100</f>
        <v>98.421929140619696</v>
      </c>
    </row>
    <row r="12" spans="2:11" s="4" customFormat="1" x14ac:dyDescent="0.25">
      <c r="B12" s="9" t="s">
        <v>29</v>
      </c>
      <c r="C12" s="2">
        <f>('Annex 1'!C13/'Annex 3'!C13)*100</f>
        <v>79.616306954436453</v>
      </c>
      <c r="D12" s="2">
        <f>('Annex 1'!D13/'Annex 3'!D13)*100</f>
        <v>138.38582677165354</v>
      </c>
      <c r="E12" s="2">
        <f>('Annex 1'!E13/'Annex 3'!E13)*100</f>
        <v>76.59137577002052</v>
      </c>
      <c r="F12" s="2">
        <f>('Annex 1'!F13/'Annex 3'!F13)*100</f>
        <v>60.274869109947637</v>
      </c>
      <c r="G12" s="2">
        <f>('Annex 1'!G13/'Annex 3'!G13)*100</f>
        <v>89.440433212996382</v>
      </c>
      <c r="H12" s="2">
        <f>('Annex 1'!H13/'Annex 3'!I13)*100</f>
        <v>101.65904899616132</v>
      </c>
      <c r="I12" s="2">
        <f>('Annex 1'!I13/'Annex 3'!J13)*100</f>
        <v>106.86574182929698</v>
      </c>
      <c r="J12" s="2">
        <f>('Annex 1'!J13/'Annex 3'!K13)*100</f>
        <v>76.877907689049579</v>
      </c>
      <c r="K12" s="2">
        <f>('Annex 1'!K13/'Annex 3'!L13)*100</f>
        <v>86.388851529818083</v>
      </c>
    </row>
    <row r="13" spans="2:11" s="4" customFormat="1" x14ac:dyDescent="0.25">
      <c r="B13" s="9" t="s">
        <v>30</v>
      </c>
      <c r="C13" s="2">
        <f>('Annex 1'!C14/'Annex 3'!C14)*100</f>
        <v>102.40641711229948</v>
      </c>
      <c r="D13" s="2">
        <f>('Annex 1'!D14/'Annex 3'!D14)*100</f>
        <v>138.51286939942804</v>
      </c>
      <c r="E13" s="2">
        <f>('Annex 1'!E14/'Annex 3'!E14)*100</f>
        <v>65.642458100558656</v>
      </c>
      <c r="F13" s="2">
        <f>('Annex 1'!F14/'Annex 3'!F14)*100</f>
        <v>63.971071663379355</v>
      </c>
      <c r="G13" s="2">
        <f>('Annex 1'!G14/'Annex 3'!G14)*100</f>
        <v>103.0658250676285</v>
      </c>
      <c r="H13" s="2">
        <f>('Annex 1'!H14/'Annex 3'!I14)*100</f>
        <v>86.447965952003287</v>
      </c>
      <c r="I13" s="2">
        <f>('Annex 1'!I14/'Annex 3'!J14)*100</f>
        <v>148.60426929392446</v>
      </c>
      <c r="J13" s="2">
        <f>('Annex 1'!J14/'Annex 3'!K14)*100</f>
        <v>106.31333878821061</v>
      </c>
      <c r="K13" s="2">
        <f>('Annex 1'!K14/'Annex 3'!L14)*100</f>
        <v>145.92625244121976</v>
      </c>
    </row>
    <row r="14" spans="2:11" s="4" customFormat="1" x14ac:dyDescent="0.25">
      <c r="B14" s="8" t="s">
        <v>16</v>
      </c>
      <c r="C14" s="2">
        <f>('Annex 1'!C15/'Annex 3'!C15)*100</f>
        <v>106.62196144174352</v>
      </c>
      <c r="D14" s="2">
        <f>('Annex 1'!D15/'Annex 3'!D15)*100</f>
        <v>146.39850327408791</v>
      </c>
      <c r="E14" s="2">
        <f>('Annex 1'!E15/'Annex 3'!E15)*100</f>
        <v>64.705882352941174</v>
      </c>
      <c r="F14" s="2">
        <f>('Annex 1'!F15/'Annex 3'!F15)*100</f>
        <v>99.000908265213454</v>
      </c>
      <c r="G14" s="2">
        <f>('Annex 1'!G15/'Annex 3'!G15)*100</f>
        <v>102.81803542673107</v>
      </c>
      <c r="H14" s="2">
        <f>('Annex 1'!H15/'Annex 3'!I15)*100</f>
        <v>78.582872022436817</v>
      </c>
      <c r="I14" s="2">
        <f>('Annex 1'!I15/'Annex 3'!J15)*100</f>
        <v>128.81736526946108</v>
      </c>
      <c r="J14" s="2">
        <f>('Annex 1'!J15/'Annex 3'!K15)*100</f>
        <v>87.658876708523053</v>
      </c>
      <c r="K14" s="2">
        <f>('Annex 1'!K15/'Annex 3'!L15)*100</f>
        <v>101.56361812781836</v>
      </c>
    </row>
    <row r="15" spans="2:11" s="4" customFormat="1" x14ac:dyDescent="0.25">
      <c r="B15" s="8"/>
      <c r="C15" s="2"/>
      <c r="D15" s="2"/>
      <c r="E15" s="2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2"/>
    </row>
    <row r="16" spans="2:11" s="24" customFormat="1" x14ac:dyDescent="0.25">
      <c r="B16" s="23" t="s">
        <v>19</v>
      </c>
      <c r="C16" s="2">
        <f>('Annex 1'!C17/'Annex 3'!C17)*100</f>
        <v>127.70979020979021</v>
      </c>
      <c r="D16" s="2">
        <f>('Annex 1'!D17/'Annex 3'!D17)*100</f>
        <v>140.94412331406551</v>
      </c>
      <c r="E16" s="2">
        <f>('Annex 1'!E17/'Annex 3'!E17)*100</f>
        <v>95.849056603773576</v>
      </c>
      <c r="F16" s="2">
        <f>('Annex 1'!F17/'Annex 3'!F17)*100</f>
        <v>89.928057553956833</v>
      </c>
      <c r="G16" s="2">
        <f>('Annex 1'!G17/'Annex 3'!G17)*100</f>
        <v>104.33238636363636</v>
      </c>
      <c r="H16" s="2">
        <f>('Annex 1'!H17/'Annex 3'!I17)*100</f>
        <v>98.916408668730654</v>
      </c>
      <c r="I16" s="2">
        <f>('Annex 1'!I17/'Annex 3'!J17)*100</f>
        <v>122.44593586875465</v>
      </c>
      <c r="J16" s="2">
        <f>('Annex 1'!J17/'Annex 3'!K17)*100</f>
        <v>113.9240506329114</v>
      </c>
      <c r="K16" s="2">
        <f>('Annex 1'!K17/'Annex 3'!L17)*100</f>
        <v>116.02506714413607</v>
      </c>
    </row>
    <row r="17" spans="2:11" s="4" customFormat="1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31" t="s">
        <v>21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2:11" x14ac:dyDescent="0.25">
      <c r="B19" s="9" t="s">
        <v>14</v>
      </c>
      <c r="C19" s="25">
        <f>((C6/C32)-1)*100</f>
        <v>18.162361329530285</v>
      </c>
      <c r="D19" s="25">
        <f>((D6/D32)-1)*100</f>
        <v>-17.580923109203695</v>
      </c>
      <c r="E19" s="25">
        <f t="shared" ref="E19:K19" si="0">((E6/E32)-1)*100</f>
        <v>19.585958447796557</v>
      </c>
      <c r="F19" s="25">
        <f t="shared" si="0"/>
        <v>-18.899619117924072</v>
      </c>
      <c r="G19" s="25">
        <f t="shared" si="0"/>
        <v>4.4524812270574143</v>
      </c>
      <c r="H19" s="25">
        <f t="shared" si="0"/>
        <v>9.3049284045022329</v>
      </c>
      <c r="I19" s="25">
        <f t="shared" si="0"/>
        <v>7.8656245418216919</v>
      </c>
      <c r="J19" s="25">
        <f t="shared" si="0"/>
        <v>-12.824369124903246</v>
      </c>
      <c r="K19" s="25">
        <f t="shared" si="0"/>
        <v>-31.856229068432505</v>
      </c>
    </row>
    <row r="20" spans="2:11" x14ac:dyDescent="0.25">
      <c r="B20" s="9" t="s">
        <v>29</v>
      </c>
      <c r="C20" s="25">
        <f t="shared" ref="C20:K22" si="1">((C7/C33)-1)*100</f>
        <v>-51.280385423102246</v>
      </c>
      <c r="D20" s="25">
        <f t="shared" si="1"/>
        <v>-5.9128218787287912</v>
      </c>
      <c r="E20" s="25">
        <f t="shared" si="1"/>
        <v>-46.136389040653548</v>
      </c>
      <c r="F20" s="25">
        <f t="shared" si="1"/>
        <v>6.159896080329208</v>
      </c>
      <c r="G20" s="25">
        <f t="shared" si="1"/>
        <v>-42.149200348995919</v>
      </c>
      <c r="H20" s="25">
        <f t="shared" si="1"/>
        <v>-36.606685181539568</v>
      </c>
      <c r="I20" s="25">
        <f t="shared" si="1"/>
        <v>-63.241690471842162</v>
      </c>
      <c r="J20" s="25">
        <f t="shared" si="1"/>
        <v>-56.116197003172942</v>
      </c>
      <c r="K20" s="25">
        <f t="shared" si="1"/>
        <v>-41.429210883442124</v>
      </c>
    </row>
    <row r="21" spans="2:11" x14ac:dyDescent="0.25">
      <c r="B21" s="9" t="s">
        <v>30</v>
      </c>
      <c r="C21" s="25">
        <f t="shared" si="1"/>
        <v>-35.538888922820512</v>
      </c>
      <c r="D21" s="25">
        <f t="shared" si="1"/>
        <v>-24.986874053220888</v>
      </c>
      <c r="E21" s="25">
        <f t="shared" si="1"/>
        <v>-15.929959427717277</v>
      </c>
      <c r="F21" s="25">
        <f t="shared" si="1"/>
        <v>2.7099974765655288</v>
      </c>
      <c r="G21" s="25">
        <f t="shared" si="1"/>
        <v>-36.980609418282548</v>
      </c>
      <c r="H21" s="25">
        <f t="shared" si="1"/>
        <v>-17.113020357506404</v>
      </c>
      <c r="I21" s="25">
        <f t="shared" si="1"/>
        <v>-48.098339940379965</v>
      </c>
      <c r="J21" s="25">
        <f t="shared" si="1"/>
        <v>16.15117300473521</v>
      </c>
      <c r="K21" s="25">
        <f t="shared" si="1"/>
        <v>75.364437140243808</v>
      </c>
    </row>
    <row r="22" spans="2:11" x14ac:dyDescent="0.25">
      <c r="B22" s="8" t="s">
        <v>16</v>
      </c>
      <c r="C22" s="25">
        <f t="shared" si="1"/>
        <v>-58.129920081885153</v>
      </c>
      <c r="D22" s="25">
        <f t="shared" si="1"/>
        <v>6.0914404148534995</v>
      </c>
      <c r="E22" s="25">
        <f t="shared" si="1"/>
        <v>-32.022311289965863</v>
      </c>
      <c r="F22" s="25">
        <f t="shared" si="1"/>
        <v>-5.3146929540861638</v>
      </c>
      <c r="G22" s="25">
        <f t="shared" si="1"/>
        <v>-69.051760843911609</v>
      </c>
      <c r="H22" s="25">
        <f t="shared" si="1"/>
        <v>11.281364221600953</v>
      </c>
      <c r="I22" s="25">
        <f t="shared" si="1"/>
        <v>-29.422703223378466</v>
      </c>
      <c r="J22" s="25">
        <f t="shared" si="1"/>
        <v>-13.077365380281037</v>
      </c>
      <c r="K22" s="25">
        <f t="shared" si="1"/>
        <v>-19.471543226121756</v>
      </c>
    </row>
    <row r="23" spans="2:11" x14ac:dyDescent="0.25">
      <c r="B23" s="8"/>
      <c r="C23" s="27"/>
      <c r="D23" s="27"/>
      <c r="E23" s="27"/>
      <c r="F23" s="27"/>
      <c r="G23" s="27"/>
      <c r="H23" s="27"/>
      <c r="I23" s="27"/>
      <c r="J23" s="27"/>
      <c r="K23" s="27"/>
    </row>
    <row r="24" spans="2:11" x14ac:dyDescent="0.25">
      <c r="B24" s="7" t="s">
        <v>15</v>
      </c>
      <c r="C24" s="27">
        <f>((C11/C6)-1)*100</f>
        <v>-37.150439968841923</v>
      </c>
      <c r="D24" s="27">
        <f t="shared" ref="D24:K24" si="2">((D11/D6)-1)*100</f>
        <v>21.509433962264126</v>
      </c>
      <c r="E24" s="27">
        <f t="shared" si="2"/>
        <v>-52.828021820269889</v>
      </c>
      <c r="F24" s="27">
        <f t="shared" si="2"/>
        <v>-3.9407670289510643</v>
      </c>
      <c r="G24" s="27">
        <f t="shared" si="2"/>
        <v>-28.571938254727534</v>
      </c>
      <c r="H24" s="27">
        <f t="shared" si="2"/>
        <v>-21.135260898479768</v>
      </c>
      <c r="I24" s="27">
        <f t="shared" si="2"/>
        <v>-16.529911314408007</v>
      </c>
      <c r="J24" s="27">
        <f t="shared" si="2"/>
        <v>-33.245248577488717</v>
      </c>
      <c r="K24" s="27">
        <f t="shared" si="2"/>
        <v>-17.420420712201789</v>
      </c>
    </row>
    <row r="25" spans="2:11" x14ac:dyDescent="0.25">
      <c r="B25" s="9" t="s">
        <v>29</v>
      </c>
      <c r="C25" s="27">
        <f t="shared" ref="C25:K27" si="3">((C12/C7)-1)*100</f>
        <v>59.858528271722243</v>
      </c>
      <c r="D25" s="27">
        <f t="shared" si="3"/>
        <v>19.063189135256398</v>
      </c>
      <c r="E25" s="27">
        <f t="shared" si="3"/>
        <v>42.987560089788722</v>
      </c>
      <c r="F25" s="27">
        <f t="shared" si="3"/>
        <v>6.7652866194669148</v>
      </c>
      <c r="G25" s="27">
        <f t="shared" si="3"/>
        <v>114.59942912619097</v>
      </c>
      <c r="H25" s="27">
        <f t="shared" si="3"/>
        <v>55.046531406726459</v>
      </c>
      <c r="I25" s="27">
        <f t="shared" si="3"/>
        <v>-3.7957317683527947</v>
      </c>
      <c r="J25" s="27">
        <f t="shared" si="3"/>
        <v>-3.4397790056621136</v>
      </c>
      <c r="K25" s="27">
        <f t="shared" si="3"/>
        <v>23.045440536002214</v>
      </c>
    </row>
    <row r="26" spans="2:11" x14ac:dyDescent="0.25">
      <c r="B26" s="9" t="s">
        <v>30</v>
      </c>
      <c r="C26" s="27">
        <f t="shared" si="3"/>
        <v>68.756124534535388</v>
      </c>
      <c r="D26" s="27">
        <f t="shared" si="3"/>
        <v>23.616621807515248</v>
      </c>
      <c r="E26" s="27">
        <f t="shared" si="3"/>
        <v>-15.67817882243906</v>
      </c>
      <c r="F26" s="27">
        <f t="shared" si="3"/>
        <v>21.004435554814769</v>
      </c>
      <c r="G26" s="27">
        <f t="shared" si="3"/>
        <v>50.027269554088249</v>
      </c>
      <c r="H26" s="27">
        <f t="shared" si="3"/>
        <v>19.192501152277643</v>
      </c>
      <c r="I26" s="27">
        <f t="shared" si="3"/>
        <v>37.512091065743356</v>
      </c>
      <c r="J26" s="27">
        <f t="shared" si="3"/>
        <v>-27.276878890159551</v>
      </c>
      <c r="K26" s="27">
        <f t="shared" si="3"/>
        <v>12.024799879834426</v>
      </c>
    </row>
    <row r="27" spans="2:11" x14ac:dyDescent="0.25">
      <c r="B27" s="8" t="s">
        <v>16</v>
      </c>
      <c r="C27" s="27">
        <f t="shared" si="3"/>
        <v>72.65325659735413</v>
      </c>
      <c r="D27" s="27">
        <f t="shared" si="3"/>
        <v>20.010058326564216</v>
      </c>
      <c r="E27" s="27">
        <f t="shared" si="3"/>
        <v>-5.9257651400043461</v>
      </c>
      <c r="F27" s="27">
        <f t="shared" si="3"/>
        <v>68.965237290629688</v>
      </c>
      <c r="G27" s="27">
        <f t="shared" si="3"/>
        <v>95.736122462992839</v>
      </c>
      <c r="H27" s="27">
        <f t="shared" si="3"/>
        <v>-13.468435701311387</v>
      </c>
      <c r="I27" s="27">
        <f t="shared" si="3"/>
        <v>3.220716506176835</v>
      </c>
      <c r="J27" s="27">
        <f t="shared" si="3"/>
        <v>-1.8005973445104795</v>
      </c>
      <c r="K27" s="27">
        <f t="shared" si="3"/>
        <v>-1.9393599666237438</v>
      </c>
    </row>
    <row r="28" spans="2:11" x14ac:dyDescent="0.25">
      <c r="B28" s="8"/>
      <c r="C28" s="27"/>
      <c r="D28" s="27"/>
      <c r="E28" s="27"/>
      <c r="F28" s="27"/>
      <c r="G28" s="27"/>
      <c r="H28" s="27"/>
      <c r="I28" s="27"/>
      <c r="J28" s="27"/>
      <c r="K28" s="27"/>
    </row>
    <row r="29" spans="2:11" x14ac:dyDescent="0.25">
      <c r="B29" s="7" t="s">
        <v>19</v>
      </c>
      <c r="C29" s="27">
        <f>((C16/C11)-1)*100</f>
        <v>54.787057205089987</v>
      </c>
      <c r="D29" s="27">
        <f t="shared" ref="D29:K29" si="4">((D16/D11)-1)*100</f>
        <v>5.2118103612038391</v>
      </c>
      <c r="E29" s="27">
        <f t="shared" si="4"/>
        <v>99.427875836883729</v>
      </c>
      <c r="F29" s="27">
        <f t="shared" si="4"/>
        <v>52.391600233326855</v>
      </c>
      <c r="G29" s="27">
        <f t="shared" si="4"/>
        <v>6.7453600570684946</v>
      </c>
      <c r="H29" s="27">
        <f t="shared" si="4"/>
        <v>16.987453353470116</v>
      </c>
      <c r="I29" s="27">
        <f t="shared" si="4"/>
        <v>-21.885418358161356</v>
      </c>
      <c r="J29" s="27">
        <f t="shared" si="4"/>
        <v>28.32159159952181</v>
      </c>
      <c r="K29" s="27">
        <f t="shared" si="4"/>
        <v>17.885382005026539</v>
      </c>
    </row>
    <row r="30" spans="2:11" ht="15.75" thickBot="1" x14ac:dyDescent="0.3"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2" spans="2:11" hidden="1" x14ac:dyDescent="0.25">
      <c r="B32">
        <v>2019</v>
      </c>
      <c r="C32" s="2">
        <f>('Annex 1'!C33/'Annex 3'!C33)*100</f>
        <v>111.09848708809879</v>
      </c>
      <c r="D32" s="2">
        <f>('Annex 1'!D33/'Annex 3'!D33)*100</f>
        <v>133.76569037656904</v>
      </c>
      <c r="E32" s="2">
        <f>('Annex 1'!E33/'Annex 3'!E33)*100</f>
        <v>85.199628597957286</v>
      </c>
      <c r="F32" s="2">
        <f>('Annex 1'!F33/'Annex 3'!F33)*100</f>
        <v>75.748175182481745</v>
      </c>
      <c r="G32" s="2">
        <f>('Annex 1'!G33/'Annex 3'!G33)*100</f>
        <v>131.00338218714768</v>
      </c>
      <c r="H32" s="2">
        <f>('Annex 1'!H33/'Annex 3'!I33)*100</f>
        <v>98.085867620751344</v>
      </c>
      <c r="I32" s="2">
        <f>('Annex 1'!I33/'Annex 3'!J33)*100</f>
        <v>174.09982174688056</v>
      </c>
      <c r="J32" s="2">
        <f>('Annex 1'!J33/'Annex 3'!K33)*100</f>
        <v>152.55919854280509</v>
      </c>
      <c r="K32" s="2">
        <f>('Annex 1'!K33/'Annex 3'!L33)*100</f>
        <v>174.90130280300042</v>
      </c>
    </row>
    <row r="33" spans="3:11" hidden="1" x14ac:dyDescent="0.25">
      <c r="C33" s="2">
        <f>('Annex 1'!C34/'Annex 3'!C34)*100</f>
        <v>102.22623699601392</v>
      </c>
      <c r="D33" s="2">
        <f>('Annex 1'!D34/'Annex 3'!D34)*100</f>
        <v>123.53319057815844</v>
      </c>
      <c r="E33" s="2">
        <f>('Annex 1'!E34/'Annex 3'!E34)*100</f>
        <v>99.445732349841933</v>
      </c>
      <c r="F33" s="2">
        <f>('Annex 1'!F34/'Annex 3'!F34)*100</f>
        <v>53.179680150517406</v>
      </c>
      <c r="G33" s="2">
        <f>('Annex 1'!G34/'Annex 3'!G34)*100</f>
        <v>72.043692741367167</v>
      </c>
      <c r="H33" s="2">
        <f>('Annex 1'!H34/'Annex 3'!I34)*100</f>
        <v>103.42857142857143</v>
      </c>
      <c r="I33" s="2">
        <f>('Annex 1'!I34/'Annex 3'!J34)*100</f>
        <v>302.19594594594594</v>
      </c>
      <c r="J33" s="2">
        <f>('Annex 1'!J34/'Annex 3'!K34)*100</f>
        <v>181.42580019398645</v>
      </c>
      <c r="K33" s="2">
        <f>('Annex 1'!K34/'Annex 3'!L34)*100</f>
        <v>119.87016404947801</v>
      </c>
    </row>
    <row r="34" spans="3:11" hidden="1" x14ac:dyDescent="0.25">
      <c r="C34" s="2">
        <f>('Annex 1'!C35/'Annex 3'!C35)*100</f>
        <v>94.139056551949665</v>
      </c>
      <c r="D34" s="2">
        <f>('Annex 1'!D35/'Annex 3'!D35)*100</f>
        <v>149.37433722163311</v>
      </c>
      <c r="E34" s="2">
        <f>('Annex 1'!E35/'Annex 3'!E35)*100</f>
        <v>92.5984251968504</v>
      </c>
      <c r="F34" s="2">
        <f>('Annex 1'!F35/'Annex 3'!F35)*100</f>
        <v>51.471830985915489</v>
      </c>
      <c r="G34" s="2">
        <f>('Annex 1'!G35/'Annex 3'!G35)*100</f>
        <v>109.01098901098902</v>
      </c>
      <c r="H34" s="2">
        <f>('Annex 1'!H35/'Annex 3'!I35)*100</f>
        <v>87.502312673450518</v>
      </c>
      <c r="I34" s="2">
        <f>('Annex 1'!I35/'Annex 3'!J35)*100</f>
        <v>208.21362799263352</v>
      </c>
      <c r="J34" s="2">
        <f>('Annex 1'!J35/'Annex 3'!K35)*100</f>
        <v>125.86113615870154</v>
      </c>
      <c r="K34" s="2">
        <f>('Annex 1'!K35/'Annex 3'!L35)*100</f>
        <v>74.280997480232855</v>
      </c>
    </row>
    <row r="35" spans="3:11" hidden="1" x14ac:dyDescent="0.25">
      <c r="C35" s="2">
        <f>('Annex 1'!C36/'Annex 3'!C36)*100</f>
        <v>147.49187727415654</v>
      </c>
      <c r="D35" s="2">
        <f>('Annex 1'!D36/'Annex 3'!D36)*100</f>
        <v>114.98432601880879</v>
      </c>
      <c r="E35" s="2">
        <f>('Annex 1'!E36/'Annex 3'!E36)*100</f>
        <v>101.18279569892475</v>
      </c>
      <c r="F35" s="2">
        <f>('Annex 1'!F36/'Annex 3'!F36)*100</f>
        <v>61.881270903010041</v>
      </c>
      <c r="G35" s="2">
        <f>('Annex 1'!G36/'Annex 3'!G36)*100</f>
        <v>169.73147153598282</v>
      </c>
      <c r="H35" s="2">
        <f>('Annex 1'!H36/'Annex 3'!I36)*100</f>
        <v>81.607655502392348</v>
      </c>
      <c r="I35" s="2">
        <f>('Annex 1'!I36/'Annex 3'!J36)*100</f>
        <v>176.82453416149067</v>
      </c>
      <c r="J35" s="2">
        <f>('Annex 1'!J36/'Annex 3'!K36)*100</f>
        <v>102.69615268100576</v>
      </c>
      <c r="K35" s="2">
        <f>('Annex 1'!K36/'Annex 3'!L36)*100</f>
        <v>128.61572314462893</v>
      </c>
    </row>
    <row r="36" spans="3:11" hidden="1" x14ac:dyDescent="0.25"/>
  </sheetData>
  <mergeCells count="3">
    <mergeCell ref="B2:K2"/>
    <mergeCell ref="B5:K5"/>
    <mergeCell ref="B18:K18"/>
  </mergeCells>
  <pageMargins left="0.354329615048119" right="0.354329615048119" top="0.39370078740157483" bottom="0.55118110236220474" header="0.23622047244094488" footer="0.354329615048119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C33EDED-0823-41E1-9B38-E35D7403561A}"/>
</file>

<file path=customXml/itemProps2.xml><?xml version="1.0" encoding="utf-8"?>
<ds:datastoreItem xmlns:ds="http://schemas.openxmlformats.org/officeDocument/2006/customXml" ds:itemID="{62FA9565-AFCF-4657-A91E-B839053E4D20}"/>
</file>

<file path=customXml/itemProps3.xml><?xml version="1.0" encoding="utf-8"?>
<ds:datastoreItem xmlns:ds="http://schemas.openxmlformats.org/officeDocument/2006/customXml" ds:itemID="{7B39121B-371C-4197-8747-8D922A4CFC1A}"/>
</file>

<file path=customXml/itemProps4.xml><?xml version="1.0" encoding="utf-8"?>
<ds:datastoreItem xmlns:ds="http://schemas.openxmlformats.org/officeDocument/2006/customXml" ds:itemID="{3DA02E72-B9AA-49C6-93F0-215E735429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 1</vt:lpstr>
      <vt:lpstr>Annex 2</vt:lpstr>
      <vt:lpstr>Annex 3</vt:lpstr>
      <vt:lpstr>Annex 4</vt:lpstr>
      <vt:lpstr>Annex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Edupack 2021</dc:creator>
  <cp:lastModifiedBy>Hafizah Binti Hj Janudin</cp:lastModifiedBy>
  <cp:lastPrinted>2022-08-10T07:40:17Z</cp:lastPrinted>
  <dcterms:created xsi:type="dcterms:W3CDTF">2022-07-04T06:10:22Z</dcterms:created>
  <dcterms:modified xsi:type="dcterms:W3CDTF">2022-08-17T06:35:10Z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