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Public Safety\"/>
    </mc:Choice>
  </mc:AlternateContent>
  <xr:revisionPtr revIDLastSave="0" documentId="13_ncr:1_{E5138CDE-D584-415A-8E6A-F9497983BC1A}" xr6:coauthVersionLast="36" xr6:coauthVersionMax="36" xr10:uidLastSave="{00000000-0000-0000-0000-000000000000}"/>
  <bookViews>
    <workbookView xWindow="0" yWindow="0" windowWidth="27420" windowHeight="1077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9" i="1" l="1"/>
  <c r="AW9" i="1"/>
  <c r="AX9" i="1"/>
  <c r="AY9" i="1"/>
  <c r="AZ9" i="1"/>
  <c r="BA9" i="1"/>
  <c r="BB9" i="1"/>
  <c r="BC9" i="1"/>
  <c r="BD9" i="1"/>
  <c r="BE9" i="1"/>
  <c r="BF9" i="1"/>
  <c r="BG4" i="1"/>
  <c r="BF4" i="1"/>
  <c r="BE4" i="1"/>
  <c r="BD4" i="1"/>
  <c r="BC4" i="1"/>
  <c r="AV4" i="1"/>
  <c r="AW4" i="1"/>
  <c r="AX4" i="1"/>
  <c r="AY4" i="1"/>
  <c r="AV9" i="1" l="1"/>
  <c r="BA8" i="1" l="1"/>
  <c r="BA7" i="1"/>
  <c r="BA6" i="1"/>
  <c r="BA5" i="1"/>
  <c r="BB8" i="1"/>
  <c r="BB7" i="1"/>
  <c r="BB6" i="1"/>
  <c r="BB5" i="1"/>
  <c r="BB4" i="1" l="1"/>
  <c r="BA4" i="1"/>
  <c r="AZ8" i="1"/>
  <c r="AZ7" i="1"/>
  <c r="AZ6" i="1"/>
  <c r="AZ5" i="1"/>
  <c r="AZ4" i="1" s="1"/>
</calcChain>
</file>

<file path=xl/sharedStrings.xml><?xml version="1.0" encoding="utf-8"?>
<sst xmlns="http://schemas.openxmlformats.org/spreadsheetml/2006/main" count="417" uniqueCount="40">
  <si>
    <t>Number of Road Accidents</t>
  </si>
  <si>
    <t>Brunei Muara</t>
  </si>
  <si>
    <t>…</t>
  </si>
  <si>
    <t>Belait</t>
  </si>
  <si>
    <t>Tutong</t>
  </si>
  <si>
    <t>Temburong</t>
  </si>
  <si>
    <t>Deaths (Person)</t>
  </si>
  <si>
    <t>-</t>
  </si>
  <si>
    <t>Injuries (Person)</t>
  </si>
  <si>
    <t xml:space="preserve"> Road Accidents by District</t>
  </si>
  <si>
    <t>Source:</t>
  </si>
  <si>
    <t xml:space="preserve"> - Brunei National Road Safety Council (BNRSC)</t>
  </si>
  <si>
    <t xml:space="preserve"> - Royal Brunei Police Force, Prime Minister's Office</t>
  </si>
  <si>
    <t xml:space="preserve"> - '-' means Nil </t>
  </si>
  <si>
    <t xml:space="preserve"> - '…' means Not Available</t>
  </si>
  <si>
    <t xml:space="preserve"> - Brunei Insurance and Takaful Association (BITA)</t>
  </si>
  <si>
    <t>Title of dataset:</t>
  </si>
  <si>
    <t>Definition / Concept:</t>
  </si>
  <si>
    <t>Frequency:</t>
  </si>
  <si>
    <t xml:space="preserve">Annual
</t>
  </si>
  <si>
    <t>Unit of measure:</t>
  </si>
  <si>
    <t>Level of disaggregation:</t>
  </si>
  <si>
    <t>Footnote:</t>
  </si>
  <si>
    <t xml:space="preserve">-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</si>
  <si>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</si>
  <si>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</si>
  <si>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</si>
  <si>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</si>
  <si>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</si>
  <si>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</si>
  <si>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Royal Brunei Police Force, Prime Minister's Office</t>
  </si>
  <si>
    <t>- Royal Brunei Police Force, Prime Minister's Office
- Brunei Insurance and Takaful Association (BITA) and
- Brunei National Road Safety Council (BNRSC)</t>
  </si>
  <si>
    <t>- Number</t>
  </si>
  <si>
    <t>- Road Accidents;
- Deaths (person); and
- Injuries (person)</t>
  </si>
  <si>
    <t>Number of Road Accidents: This indicates the total count of accidents that occurred within a specified period, typically within a particular region or jurisdiction. Road accidents encompass a wide range of incidents, including collisions between vehicles and single-vehicle accidents. Road accidents that do not involve deaths or injuries can typically be claimed through the Motor Claims Guidelines (MCG) and are no longer handled by the Royal Brunei Police Force.
Number of Deaths (Person): This refers to the total count of fatalities resulting from road accidents within the same specified period. It represents the number of individuals who lost their lives as a direct consequence of these accidents. Road accidents that include fatalities are investigated by the Royal Brunei Police Force.
Number of Injuries (Person): This category quantifies the total count of individuals who sustained injuries as a result of road accidents during the specified period. Injuries can range from minor cuts and bruises to severe trauma requiring medical treatment. Road accidents that include injuries are investigated by the Royal Brunei Police Force.</t>
  </si>
  <si>
    <t>Yearly - Road Accidents by District</t>
  </si>
  <si>
    <t>1967 - 2024</t>
  </si>
  <si>
    <t>24/11/2025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</si>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</sst>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Arial"/>
      <family val="2"/>
    </font>
    <font>
      <b/>
      <sz val="12"/>
      <color indexed="8"/>
      <name val="Arial"/>
      <family val="2"/>
    </font>
    <font>
      <sz val="11"/>
      <name val="Arial"/>
      <family val="2"/>
    </font>
    <font>
      <sz val="10"/>
      <name val="Arial"/>
      <family val="2"/>
    </font>
    <font>
      <b/>
      <sz val="12"/>
      <name val="Arial"/>
      <family val="2"/>
    </font>
    <font>
      <sz val="12"/>
      <color indexed="8"/>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42">
    <xf numFmtId="0" fontId="0" fillId="0" borderId="0" xfId="0"/>
    <xf numFmtId="0" fontId="3" fillId="0" borderId="0" xfId="1" applyFont="1" applyFill="1" applyAlignment="1">
      <alignment vertical="center"/>
    </xf>
    <xf numFmtId="0" fontId="1" fillId="0" borderId="0" xfId="1" applyFont="1" applyFill="1" applyAlignment="1">
      <alignment vertical="center"/>
    </xf>
    <xf numFmtId="0" fontId="1" fillId="0" borderId="0" xfId="1" applyFont="1" applyFill="1"/>
    <xf numFmtId="0" fontId="1" fillId="0" borderId="0" xfId="1" applyFont="1" applyFill="1" applyBorder="1" applyAlignment="1">
      <alignment vertical="center"/>
    </xf>
    <xf numFmtId="0" fontId="1" fillId="0" borderId="0" xfId="1" applyFont="1" applyFill="1" applyBorder="1"/>
    <xf numFmtId="0" fontId="1" fillId="0" borderId="0" xfId="0" applyFont="1" applyAlignment="1">
      <alignment vertical="center"/>
    </xf>
    <xf numFmtId="0" fontId="2" fillId="0" borderId="1" xfId="1" applyFont="1" applyFill="1" applyBorder="1" applyAlignment="1" applyProtection="1">
      <alignment vertical="center"/>
    </xf>
    <xf numFmtId="3" fontId="1" fillId="0" borderId="1" xfId="2" applyNumberFormat="1" applyFont="1" applyFill="1" applyBorder="1" applyAlignment="1">
      <alignment horizontal="right" vertical="center"/>
    </xf>
    <xf numFmtId="3" fontId="6" fillId="0" borderId="1" xfId="1" applyNumberFormat="1" applyFont="1" applyFill="1" applyBorder="1" applyAlignment="1">
      <alignment horizontal="right" vertical="center"/>
    </xf>
    <xf numFmtId="3" fontId="1" fillId="0" borderId="1" xfId="1" applyNumberFormat="1" applyFont="1" applyFill="1" applyBorder="1" applyAlignment="1">
      <alignment vertical="center"/>
    </xf>
    <xf numFmtId="0" fontId="1" fillId="0" borderId="1" xfId="0" applyFont="1" applyBorder="1" applyAlignment="1">
      <alignment horizontal="right" vertical="center"/>
    </xf>
    <xf numFmtId="3" fontId="1" fillId="0" borderId="1" xfId="0" applyNumberFormat="1" applyFont="1" applyBorder="1" applyAlignment="1">
      <alignment horizontal="right" vertical="center"/>
    </xf>
    <xf numFmtId="0" fontId="5" fillId="0" borderId="1" xfId="2" applyFont="1" applyFill="1" applyBorder="1" applyAlignment="1">
      <alignment horizontal="left" vertical="center"/>
    </xf>
    <xf numFmtId="0" fontId="5" fillId="0" borderId="1" xfId="0" applyFont="1" applyBorder="1" applyAlignment="1">
      <alignment horizontal="left" vertical="center"/>
    </xf>
    <xf numFmtId="0" fontId="1" fillId="0" borderId="1" xfId="0" applyFont="1" applyBorder="1" applyAlignment="1">
      <alignment horizontal="left" vertical="center" indent="1"/>
    </xf>
    <xf numFmtId="0" fontId="4" fillId="0" borderId="0" xfId="1" applyFont="1" applyFill="1" applyBorder="1" applyAlignment="1">
      <alignment horizontal="right" vertical="center"/>
    </xf>
    <xf numFmtId="0" fontId="4" fillId="0" borderId="0" xfId="1" applyFont="1" applyFill="1" applyBorder="1" applyAlignment="1">
      <alignment vertical="center"/>
    </xf>
    <xf numFmtId="0" fontId="1" fillId="0" borderId="0" xfId="2" applyFont="1" applyFill="1" applyBorder="1" applyAlignment="1">
      <alignment horizontal="left" vertical="center" indent="1"/>
    </xf>
    <xf numFmtId="0" fontId="1" fillId="0" borderId="0" xfId="2" applyFont="1" applyFill="1" applyBorder="1" applyAlignment="1">
      <alignment horizontal="left" vertical="center"/>
    </xf>
    <xf numFmtId="0" fontId="1" fillId="0" borderId="0" xfId="1" applyFont="1" applyFill="1" applyAlignment="1" applyProtection="1">
      <alignment vertical="center"/>
    </xf>
    <xf numFmtId="3" fontId="1" fillId="0" borderId="0" xfId="1" applyNumberFormat="1" applyFont="1" applyFill="1" applyBorder="1" applyAlignment="1">
      <alignment horizontal="right" vertical="center" wrapText="1"/>
    </xf>
    <xf numFmtId="0" fontId="1" fillId="0" borderId="0" xfId="1" applyFont="1" applyFill="1" applyBorder="1" applyAlignment="1">
      <alignment horizontal="right" vertical="center"/>
    </xf>
    <xf numFmtId="3" fontId="1" fillId="0" borderId="0" xfId="1" applyNumberFormat="1" applyFont="1" applyFill="1" applyBorder="1" applyAlignment="1">
      <alignment vertical="center" wrapText="1"/>
    </xf>
    <xf numFmtId="0" fontId="1" fillId="0" borderId="0" xfId="1" applyFont="1" applyFill="1" applyAlignment="1">
      <alignment horizontal="right" vertical="center"/>
    </xf>
    <xf numFmtId="0" fontId="3" fillId="0" borderId="0" xfId="1" applyFont="1" applyFill="1" applyAlignment="1">
      <alignment horizontal="right" vertical="center"/>
    </xf>
    <xf numFmtId="3" fontId="1" fillId="0" borderId="0" xfId="1" applyNumberFormat="1" applyFont="1" applyFill="1" applyAlignment="1">
      <alignment vertical="center"/>
    </xf>
    <xf numFmtId="0" fontId="1" fillId="0" borderId="0" xfId="1" applyFont="1" applyFill="1" applyAlignment="1">
      <alignment horizontal="centerContinuous" vertical="center"/>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0" xfId="0" applyFont="1" applyFill="1"/>
    <xf numFmtId="0" fontId="8" fillId="0" borderId="1" xfId="0" applyFont="1" applyFill="1" applyBorder="1" applyAlignment="1">
      <alignment horizontal="justify" vertical="top" wrapText="1"/>
    </xf>
    <xf numFmtId="0" fontId="8" fillId="0" borderId="1" xfId="0" applyFont="1" applyFill="1" applyBorder="1" applyAlignment="1">
      <alignment wrapText="1"/>
    </xf>
    <xf numFmtId="0" fontId="8"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9" fillId="0" borderId="1" xfId="3" applyFont="1" applyFill="1" applyBorder="1" applyAlignment="1">
      <alignment vertical="top" wrapText="1"/>
    </xf>
    <xf numFmtId="0" fontId="8" fillId="0" borderId="1" xfId="0" applyFont="1" applyFill="1" applyBorder="1" applyAlignment="1">
      <alignment horizontal="left" vertical="top"/>
    </xf>
    <xf numFmtId="14" fontId="8" fillId="0" borderId="1" xfId="0" applyNumberFormat="1" applyFont="1" applyFill="1" applyBorder="1" applyAlignment="1">
      <alignment horizontal="left" vertical="top"/>
    </xf>
    <xf numFmtId="3" fontId="1" fillId="0" borderId="1" xfId="2" applyNumberFormat="1" applyFont="1" applyFill="1" applyBorder="1" applyAlignment="1">
      <alignment vertical="center"/>
    </xf>
    <xf numFmtId="3" fontId="1" fillId="0" borderId="1" xfId="2" applyNumberFormat="1" applyFont="1" applyFill="1" applyBorder="1" applyAlignment="1">
      <alignment horizontal="right" vertical="center" indent="1"/>
    </xf>
    <xf numFmtId="0" fontId="1" fillId="0" borderId="1" xfId="2" applyFont="1" applyFill="1" applyBorder="1" applyAlignment="1">
      <alignment vertical="center"/>
    </xf>
    <xf numFmtId="0" fontId="2" fillId="0" borderId="0" xfId="1" applyFont="1" applyFill="1" applyAlignment="1" applyProtection="1">
      <alignment horizontal="centerContinuous" vertical="center"/>
    </xf>
  </cellXfs>
  <cellStyles count="4">
    <cellStyle name="Hyperlink" xfId="3" builtinId="8"/>
    <cellStyle name="Normal" xfId="0" builtinId="0"/>
    <cellStyle name="Normal 2" xfId="2" xr:uid="{00000000-0005-0000-0000-000001000000}"/>
    <cellStyle name="Normal_13_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9A20-4121-483D-B28B-595BF447D65C}">
  <dimension ref="B2:C13"/>
  <sheetViews>
    <sheetView workbookViewId="0">
      <selection activeCell="C13" sqref="C13"/>
    </sheetView>
  </sheetViews>
  <sheetFormatPr defaultColWidth="8.7109375" defaultRowHeight="15" x14ac:dyDescent="0.2"/>
  <cols>
    <col min="1" max="1" width="4.140625" style="30" customWidth="1"/>
    <col min="2" max="2" width="52.7109375" style="30" customWidth="1"/>
    <col min="3" max="3" width="143.5703125" style="30" customWidth="1"/>
    <col min="4" max="16384" width="8.7109375" style="30"/>
  </cols>
  <sheetData>
    <row r="2" spans="2:3" x14ac:dyDescent="0.2">
      <c r="B2" s="28" t="s">
        <v>16</v>
      </c>
      <c r="C2" s="29" t="s">
        <v>35</v>
      </c>
    </row>
    <row r="3" spans="2:3" ht="201" customHeight="1" x14ac:dyDescent="0.2">
      <c r="B3" s="28" t="s">
        <v>17</v>
      </c>
      <c r="C3" s="31" t="s">
        <v>34</v>
      </c>
    </row>
    <row r="4" spans="2:3" ht="30" x14ac:dyDescent="0.2">
      <c r="B4" s="28" t="s">
        <v>18</v>
      </c>
      <c r="C4" s="32" t="s">
        <v>19</v>
      </c>
    </row>
    <row r="5" spans="2:3" ht="34.5" customHeight="1" x14ac:dyDescent="0.2">
      <c r="B5" s="28" t="s">
        <v>20</v>
      </c>
      <c r="C5" s="33" t="s">
        <v>32</v>
      </c>
    </row>
    <row r="6" spans="2:3" ht="64.5" customHeight="1" x14ac:dyDescent="0.2">
      <c r="B6" s="28" t="s">
        <v>21</v>
      </c>
      <c r="C6" s="34" t="s">
        <v>33</v>
      </c>
    </row>
    <row r="7" spans="2:3" ht="30" x14ac:dyDescent="0.2">
      <c r="B7" s="28" t="s">
        <v>22</v>
      </c>
      <c r="C7" s="33" t="s">
        <v>23</v>
      </c>
    </row>
    <row r="8" spans="2:3" ht="51.95" customHeight="1" x14ac:dyDescent="0.2">
      <c r="B8" s="28" t="s">
        <v>30</v>
      </c>
      <c r="C8" s="33" t="s">
        <v>31</v>
      </c>
    </row>
    <row r="9" spans="2:3" ht="30" customHeight="1" x14ac:dyDescent="0.2">
      <c r="B9" s="28" t="s">
        <v>24</v>
      </c>
      <c r="C9" s="29" t="s">
        <v>36</v>
      </c>
    </row>
    <row r="10" spans="2:3" ht="30" x14ac:dyDescent="0.2">
      <c r="B10" s="28" t="s">
        <v>25</v>
      </c>
      <c r="C10" s="35" t="s">
        <v>38</v>
      </c>
    </row>
    <row r="11" spans="2:3" ht="30" x14ac:dyDescent="0.2">
      <c r="B11" s="28" t="s">
        <v>26</v>
      </c>
      <c r="C11" s="29" t="s">
        <v>27</v>
      </c>
    </row>
    <row r="12" spans="2:3" ht="30" customHeight="1" x14ac:dyDescent="0.2">
      <c r="B12" s="28" t="s">
        <v>28</v>
      </c>
      <c r="C12" s="35" t="s">
        <v>39</v>
      </c>
    </row>
    <row r="13" spans="2:3" ht="33" customHeight="1" x14ac:dyDescent="0.2">
      <c r="B13" s="36" t="s">
        <v>29</v>
      </c>
      <c r="C13" s="37" t="s">
        <v>37</v>
      </c>
    </row>
  </sheetData>
  <hyperlinks>
    <hyperlink ref="C10" r:id="rId1" xr:uid="{88CE63AD-AB0A-49F4-8BF3-E817D3D891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234"/>
  <sheetViews>
    <sheetView tabSelected="1" zoomScale="90" zoomScaleNormal="90" workbookViewId="0">
      <pane xSplit="1" ySplit="3" topLeftCell="AL4" activePane="bottomRight" state="frozen"/>
      <selection pane="topRight" activeCell="B1" sqref="B1"/>
      <selection pane="bottomLeft" activeCell="A4" sqref="A4"/>
      <selection pane="bottomRight" activeCell="BG14" sqref="BG14"/>
    </sheetView>
  </sheetViews>
  <sheetFormatPr defaultColWidth="12.5703125" defaultRowHeight="15" x14ac:dyDescent="0.2"/>
  <cols>
    <col min="1" max="1" width="35" style="3" customWidth="1"/>
    <col min="2" max="59" width="10.28515625" style="3" customWidth="1"/>
    <col min="60" max="16384" width="12.5703125" style="3"/>
  </cols>
  <sheetData>
    <row r="1" spans="1:63" ht="15.75" customHeight="1" x14ac:dyDescent="0.2">
      <c r="A1" s="41" t="s">
        <v>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27"/>
      <c r="BF1" s="27"/>
      <c r="BG1" s="27"/>
      <c r="BH1" s="2"/>
      <c r="BI1" s="2"/>
      <c r="BJ1" s="2"/>
      <c r="BK1" s="2"/>
    </row>
    <row r="2" spans="1:63" ht="15.75" customHeight="1" x14ac:dyDescent="0.2">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6"/>
      <c r="BC2" s="1"/>
      <c r="BD2" s="22"/>
      <c r="BE2" s="22"/>
      <c r="BF2" s="22"/>
      <c r="BG2" s="22"/>
      <c r="BH2" s="2"/>
      <c r="BI2" s="2"/>
      <c r="BJ2" s="2"/>
      <c r="BK2" s="2"/>
    </row>
    <row r="3" spans="1:63" s="5" customFormat="1" ht="15.75" customHeight="1" x14ac:dyDescent="0.2">
      <c r="A3" s="13"/>
      <c r="B3" s="7">
        <v>1967</v>
      </c>
      <c r="C3" s="7">
        <v>1968</v>
      </c>
      <c r="D3" s="7">
        <v>1969</v>
      </c>
      <c r="E3" s="7">
        <v>1970</v>
      </c>
      <c r="F3" s="7">
        <v>1971</v>
      </c>
      <c r="G3" s="7">
        <v>1972</v>
      </c>
      <c r="H3" s="7">
        <v>1973</v>
      </c>
      <c r="I3" s="7">
        <v>1974</v>
      </c>
      <c r="J3" s="7">
        <v>1975</v>
      </c>
      <c r="K3" s="7">
        <v>1976</v>
      </c>
      <c r="L3" s="7">
        <v>1977</v>
      </c>
      <c r="M3" s="7">
        <v>1978</v>
      </c>
      <c r="N3" s="7">
        <v>1979</v>
      </c>
      <c r="O3" s="7">
        <v>1980</v>
      </c>
      <c r="P3" s="7">
        <v>1981</v>
      </c>
      <c r="Q3" s="7">
        <v>1982</v>
      </c>
      <c r="R3" s="7">
        <v>1983</v>
      </c>
      <c r="S3" s="7">
        <v>1984</v>
      </c>
      <c r="T3" s="7">
        <v>1985</v>
      </c>
      <c r="U3" s="7">
        <v>1986</v>
      </c>
      <c r="V3" s="7">
        <v>1987</v>
      </c>
      <c r="W3" s="7">
        <v>1988</v>
      </c>
      <c r="X3" s="7">
        <v>1989</v>
      </c>
      <c r="Y3" s="7">
        <v>1990</v>
      </c>
      <c r="Z3" s="7">
        <v>1991</v>
      </c>
      <c r="AA3" s="7">
        <v>1992</v>
      </c>
      <c r="AB3" s="7">
        <v>1993</v>
      </c>
      <c r="AC3" s="7">
        <v>1994</v>
      </c>
      <c r="AD3" s="7">
        <v>1995</v>
      </c>
      <c r="AE3" s="7">
        <v>1996</v>
      </c>
      <c r="AF3" s="7">
        <v>1997</v>
      </c>
      <c r="AG3" s="7">
        <v>1998</v>
      </c>
      <c r="AH3" s="7">
        <v>1999</v>
      </c>
      <c r="AI3" s="7">
        <v>2000</v>
      </c>
      <c r="AJ3" s="7">
        <v>2001</v>
      </c>
      <c r="AK3" s="7">
        <v>2002</v>
      </c>
      <c r="AL3" s="7">
        <v>2003</v>
      </c>
      <c r="AM3" s="7">
        <v>2004</v>
      </c>
      <c r="AN3" s="7">
        <v>2005</v>
      </c>
      <c r="AO3" s="7">
        <v>2006</v>
      </c>
      <c r="AP3" s="7">
        <v>2007</v>
      </c>
      <c r="AQ3" s="7">
        <v>2008</v>
      </c>
      <c r="AR3" s="7">
        <v>2009</v>
      </c>
      <c r="AS3" s="7">
        <v>2010</v>
      </c>
      <c r="AT3" s="7">
        <v>2011</v>
      </c>
      <c r="AU3" s="7">
        <v>2012</v>
      </c>
      <c r="AV3" s="7">
        <v>2013</v>
      </c>
      <c r="AW3" s="7">
        <v>2014</v>
      </c>
      <c r="AX3" s="7">
        <v>2015</v>
      </c>
      <c r="AY3" s="7">
        <v>2016</v>
      </c>
      <c r="AZ3" s="7">
        <v>2017</v>
      </c>
      <c r="BA3" s="7">
        <v>2018</v>
      </c>
      <c r="BB3" s="7">
        <v>2019</v>
      </c>
      <c r="BC3" s="7">
        <v>2020</v>
      </c>
      <c r="BD3" s="7">
        <v>2021</v>
      </c>
      <c r="BE3" s="7">
        <v>2022</v>
      </c>
      <c r="BF3" s="7">
        <v>2023</v>
      </c>
      <c r="BG3" s="7">
        <v>2024</v>
      </c>
      <c r="BH3" s="4"/>
      <c r="BI3" s="4"/>
      <c r="BJ3" s="4"/>
      <c r="BK3" s="4"/>
    </row>
    <row r="4" spans="1:63" s="6" customFormat="1" ht="15.75" customHeight="1" x14ac:dyDescent="0.25">
      <c r="A4" s="14" t="s">
        <v>0</v>
      </c>
      <c r="B4" s="38">
        <v>524</v>
      </c>
      <c r="C4" s="38">
        <v>671</v>
      </c>
      <c r="D4" s="38">
        <v>865</v>
      </c>
      <c r="E4" s="38">
        <v>1150</v>
      </c>
      <c r="F4" s="38">
        <v>984</v>
      </c>
      <c r="G4" s="38">
        <v>974</v>
      </c>
      <c r="H4" s="38">
        <v>1077</v>
      </c>
      <c r="I4" s="38">
        <v>1072</v>
      </c>
      <c r="J4" s="38">
        <v>1315</v>
      </c>
      <c r="K4" s="38">
        <v>1316</v>
      </c>
      <c r="L4" s="38">
        <v>1404</v>
      </c>
      <c r="M4" s="38">
        <v>1621</v>
      </c>
      <c r="N4" s="38">
        <v>1519</v>
      </c>
      <c r="O4" s="38">
        <v>1657</v>
      </c>
      <c r="P4" s="38">
        <v>1830</v>
      </c>
      <c r="Q4" s="38">
        <v>1742</v>
      </c>
      <c r="R4" s="38">
        <v>2575</v>
      </c>
      <c r="S4" s="38">
        <v>2794</v>
      </c>
      <c r="T4" s="38">
        <v>3044</v>
      </c>
      <c r="U4" s="38">
        <v>2687</v>
      </c>
      <c r="V4" s="38">
        <v>2608</v>
      </c>
      <c r="W4" s="38">
        <v>2568</v>
      </c>
      <c r="X4" s="39">
        <v>2579</v>
      </c>
      <c r="Y4" s="39">
        <v>3058</v>
      </c>
      <c r="Z4" s="39">
        <v>3274</v>
      </c>
      <c r="AA4" s="39">
        <v>3605</v>
      </c>
      <c r="AB4" s="39">
        <v>3864</v>
      </c>
      <c r="AC4" s="39">
        <v>3130</v>
      </c>
      <c r="AD4" s="39">
        <v>2834</v>
      </c>
      <c r="AE4" s="39">
        <v>2693</v>
      </c>
      <c r="AF4" s="39">
        <v>2945</v>
      </c>
      <c r="AG4" s="39">
        <v>2692</v>
      </c>
      <c r="AH4" s="39">
        <v>2782</v>
      </c>
      <c r="AI4" s="8">
        <v>2861</v>
      </c>
      <c r="AJ4" s="8">
        <v>2794</v>
      </c>
      <c r="AK4" s="8">
        <v>2838</v>
      </c>
      <c r="AL4" s="8">
        <v>2625</v>
      </c>
      <c r="AM4" s="8">
        <v>2625</v>
      </c>
      <c r="AN4" s="8">
        <v>2771</v>
      </c>
      <c r="AO4" s="8">
        <v>2710</v>
      </c>
      <c r="AP4" s="8">
        <v>2674</v>
      </c>
      <c r="AQ4" s="8">
        <v>2775</v>
      </c>
      <c r="AR4" s="8">
        <v>3110</v>
      </c>
      <c r="AS4" s="8">
        <v>3414</v>
      </c>
      <c r="AT4" s="8">
        <v>3598</v>
      </c>
      <c r="AU4" s="8">
        <v>3310</v>
      </c>
      <c r="AV4" s="10">
        <f>SUM(AV5:AV8)</f>
        <v>3338</v>
      </c>
      <c r="AW4" s="10">
        <f t="shared" ref="AW4:BA4" si="0">SUM(AW5:AW8)</f>
        <v>3366</v>
      </c>
      <c r="AX4" s="10">
        <f t="shared" si="0"/>
        <v>3345</v>
      </c>
      <c r="AY4" s="10">
        <f t="shared" si="0"/>
        <v>3375</v>
      </c>
      <c r="AZ4" s="10">
        <f t="shared" si="0"/>
        <v>3515</v>
      </c>
      <c r="BA4" s="10">
        <f t="shared" si="0"/>
        <v>4686</v>
      </c>
      <c r="BB4" s="10">
        <f>SUM(BB5:BB8)</f>
        <v>4342</v>
      </c>
      <c r="BC4" s="10">
        <f t="shared" ref="BC4:BG4" si="1">SUM(BC5:BC8)</f>
        <v>3986</v>
      </c>
      <c r="BD4" s="10">
        <f t="shared" si="1"/>
        <v>3104</v>
      </c>
      <c r="BE4" s="10">
        <f t="shared" si="1"/>
        <v>2131</v>
      </c>
      <c r="BF4" s="10">
        <f t="shared" si="1"/>
        <v>1982</v>
      </c>
      <c r="BG4" s="10">
        <f t="shared" si="1"/>
        <v>1814</v>
      </c>
    </row>
    <row r="5" spans="1:63" s="6" customFormat="1" ht="15.75" customHeight="1" x14ac:dyDescent="0.25">
      <c r="A5" s="15" t="s">
        <v>1</v>
      </c>
      <c r="B5" s="11" t="s">
        <v>2</v>
      </c>
      <c r="C5" s="11" t="s">
        <v>2</v>
      </c>
      <c r="D5" s="11" t="s">
        <v>2</v>
      </c>
      <c r="E5" s="11" t="s">
        <v>2</v>
      </c>
      <c r="F5" s="11" t="s">
        <v>2</v>
      </c>
      <c r="G5" s="11" t="s">
        <v>2</v>
      </c>
      <c r="H5" s="11" t="s">
        <v>2</v>
      </c>
      <c r="I5" s="11" t="s">
        <v>2</v>
      </c>
      <c r="J5" s="11" t="s">
        <v>2</v>
      </c>
      <c r="K5" s="11" t="s">
        <v>2</v>
      </c>
      <c r="L5" s="11" t="s">
        <v>2</v>
      </c>
      <c r="M5" s="11" t="s">
        <v>2</v>
      </c>
      <c r="N5" s="11" t="s">
        <v>2</v>
      </c>
      <c r="O5" s="11" t="s">
        <v>2</v>
      </c>
      <c r="P5" s="11" t="s">
        <v>2</v>
      </c>
      <c r="Q5" s="11" t="s">
        <v>2</v>
      </c>
      <c r="R5" s="11" t="s">
        <v>2</v>
      </c>
      <c r="S5" s="11" t="s">
        <v>2</v>
      </c>
      <c r="T5" s="11" t="s">
        <v>2</v>
      </c>
      <c r="U5" s="11" t="s">
        <v>2</v>
      </c>
      <c r="V5" s="11" t="s">
        <v>2</v>
      </c>
      <c r="W5" s="11" t="s">
        <v>2</v>
      </c>
      <c r="X5" s="11" t="s">
        <v>2</v>
      </c>
      <c r="Y5" s="11" t="s">
        <v>2</v>
      </c>
      <c r="Z5" s="11" t="s">
        <v>2</v>
      </c>
      <c r="AA5" s="11" t="s">
        <v>2</v>
      </c>
      <c r="AB5" s="11" t="s">
        <v>2</v>
      </c>
      <c r="AC5" s="11" t="s">
        <v>2</v>
      </c>
      <c r="AD5" s="11" t="s">
        <v>2</v>
      </c>
      <c r="AE5" s="11" t="s">
        <v>2</v>
      </c>
      <c r="AF5" s="11" t="s">
        <v>2</v>
      </c>
      <c r="AG5" s="11" t="s">
        <v>2</v>
      </c>
      <c r="AH5" s="11" t="s">
        <v>2</v>
      </c>
      <c r="AI5" s="11" t="s">
        <v>2</v>
      </c>
      <c r="AJ5" s="11" t="s">
        <v>2</v>
      </c>
      <c r="AK5" s="11" t="s">
        <v>2</v>
      </c>
      <c r="AL5" s="11" t="s">
        <v>2</v>
      </c>
      <c r="AM5" s="11" t="s">
        <v>2</v>
      </c>
      <c r="AN5" s="11" t="s">
        <v>2</v>
      </c>
      <c r="AO5" s="11" t="s">
        <v>2</v>
      </c>
      <c r="AP5" s="11" t="s">
        <v>2</v>
      </c>
      <c r="AQ5" s="11" t="s">
        <v>2</v>
      </c>
      <c r="AR5" s="11" t="s">
        <v>2</v>
      </c>
      <c r="AS5" s="11" t="s">
        <v>2</v>
      </c>
      <c r="AT5" s="11" t="s">
        <v>2</v>
      </c>
      <c r="AU5" s="11" t="s">
        <v>2</v>
      </c>
      <c r="AV5" s="12">
        <v>2158</v>
      </c>
      <c r="AW5" s="12">
        <v>2201</v>
      </c>
      <c r="AX5" s="12">
        <v>2197</v>
      </c>
      <c r="AY5" s="12">
        <v>2341</v>
      </c>
      <c r="AZ5" s="12">
        <f>1801+621</f>
        <v>2422</v>
      </c>
      <c r="BA5" s="12">
        <f>2569+792</f>
        <v>3361</v>
      </c>
      <c r="BB5" s="12">
        <f>2335+771</f>
        <v>3106</v>
      </c>
      <c r="BC5" s="12">
        <v>2939</v>
      </c>
      <c r="BD5" s="12">
        <v>2400</v>
      </c>
      <c r="BE5" s="12">
        <v>1634</v>
      </c>
      <c r="BF5" s="12">
        <v>1484</v>
      </c>
      <c r="BG5" s="12">
        <v>1279</v>
      </c>
    </row>
    <row r="6" spans="1:63" s="6" customFormat="1" ht="15.75" customHeight="1" x14ac:dyDescent="0.25">
      <c r="A6" s="15" t="s">
        <v>3</v>
      </c>
      <c r="B6" s="11" t="s">
        <v>2</v>
      </c>
      <c r="C6" s="11" t="s">
        <v>2</v>
      </c>
      <c r="D6" s="11" t="s">
        <v>2</v>
      </c>
      <c r="E6" s="11" t="s">
        <v>2</v>
      </c>
      <c r="F6" s="11" t="s">
        <v>2</v>
      </c>
      <c r="G6" s="11" t="s">
        <v>2</v>
      </c>
      <c r="H6" s="11" t="s">
        <v>2</v>
      </c>
      <c r="I6" s="11" t="s">
        <v>2</v>
      </c>
      <c r="J6" s="11" t="s">
        <v>2</v>
      </c>
      <c r="K6" s="11" t="s">
        <v>2</v>
      </c>
      <c r="L6" s="11" t="s">
        <v>2</v>
      </c>
      <c r="M6" s="11" t="s">
        <v>2</v>
      </c>
      <c r="N6" s="11" t="s">
        <v>2</v>
      </c>
      <c r="O6" s="11" t="s">
        <v>2</v>
      </c>
      <c r="P6" s="11" t="s">
        <v>2</v>
      </c>
      <c r="Q6" s="11" t="s">
        <v>2</v>
      </c>
      <c r="R6" s="11" t="s">
        <v>2</v>
      </c>
      <c r="S6" s="11" t="s">
        <v>2</v>
      </c>
      <c r="T6" s="11" t="s">
        <v>2</v>
      </c>
      <c r="U6" s="11" t="s">
        <v>2</v>
      </c>
      <c r="V6" s="11" t="s">
        <v>2</v>
      </c>
      <c r="W6" s="11" t="s">
        <v>2</v>
      </c>
      <c r="X6" s="11" t="s">
        <v>2</v>
      </c>
      <c r="Y6" s="11" t="s">
        <v>2</v>
      </c>
      <c r="Z6" s="11" t="s">
        <v>2</v>
      </c>
      <c r="AA6" s="11" t="s">
        <v>2</v>
      </c>
      <c r="AB6" s="11" t="s">
        <v>2</v>
      </c>
      <c r="AC6" s="11" t="s">
        <v>2</v>
      </c>
      <c r="AD6" s="11" t="s">
        <v>2</v>
      </c>
      <c r="AE6" s="11" t="s">
        <v>2</v>
      </c>
      <c r="AF6" s="11" t="s">
        <v>2</v>
      </c>
      <c r="AG6" s="11" t="s">
        <v>2</v>
      </c>
      <c r="AH6" s="11" t="s">
        <v>2</v>
      </c>
      <c r="AI6" s="11" t="s">
        <v>2</v>
      </c>
      <c r="AJ6" s="11" t="s">
        <v>2</v>
      </c>
      <c r="AK6" s="11" t="s">
        <v>2</v>
      </c>
      <c r="AL6" s="11" t="s">
        <v>2</v>
      </c>
      <c r="AM6" s="11" t="s">
        <v>2</v>
      </c>
      <c r="AN6" s="11" t="s">
        <v>2</v>
      </c>
      <c r="AO6" s="11" t="s">
        <v>2</v>
      </c>
      <c r="AP6" s="11" t="s">
        <v>2</v>
      </c>
      <c r="AQ6" s="11" t="s">
        <v>2</v>
      </c>
      <c r="AR6" s="11" t="s">
        <v>2</v>
      </c>
      <c r="AS6" s="11" t="s">
        <v>2</v>
      </c>
      <c r="AT6" s="11" t="s">
        <v>2</v>
      </c>
      <c r="AU6" s="11" t="s">
        <v>2</v>
      </c>
      <c r="AV6" s="12">
        <v>693</v>
      </c>
      <c r="AW6" s="12">
        <v>689</v>
      </c>
      <c r="AX6" s="12">
        <v>673</v>
      </c>
      <c r="AY6" s="12">
        <v>643</v>
      </c>
      <c r="AZ6" s="12">
        <f>530+133</f>
        <v>663</v>
      </c>
      <c r="BA6" s="12">
        <f>517+214</f>
        <v>731</v>
      </c>
      <c r="BB6" s="12">
        <f>516+237</f>
        <v>753</v>
      </c>
      <c r="BC6" s="12">
        <v>628</v>
      </c>
      <c r="BD6" s="12">
        <v>411</v>
      </c>
      <c r="BE6" s="12">
        <v>266</v>
      </c>
      <c r="BF6" s="12">
        <v>267</v>
      </c>
      <c r="BG6" s="12">
        <v>303</v>
      </c>
    </row>
    <row r="7" spans="1:63" s="6" customFormat="1" ht="15.75" customHeight="1" x14ac:dyDescent="0.25">
      <c r="A7" s="15" t="s">
        <v>4</v>
      </c>
      <c r="B7" s="11" t="s">
        <v>2</v>
      </c>
      <c r="C7" s="11" t="s">
        <v>2</v>
      </c>
      <c r="D7" s="11" t="s">
        <v>2</v>
      </c>
      <c r="E7" s="11" t="s">
        <v>2</v>
      </c>
      <c r="F7" s="11" t="s">
        <v>2</v>
      </c>
      <c r="G7" s="11" t="s">
        <v>2</v>
      </c>
      <c r="H7" s="11" t="s">
        <v>2</v>
      </c>
      <c r="I7" s="11" t="s">
        <v>2</v>
      </c>
      <c r="J7" s="11" t="s">
        <v>2</v>
      </c>
      <c r="K7" s="11" t="s">
        <v>2</v>
      </c>
      <c r="L7" s="11" t="s">
        <v>2</v>
      </c>
      <c r="M7" s="11" t="s">
        <v>2</v>
      </c>
      <c r="N7" s="11" t="s">
        <v>2</v>
      </c>
      <c r="O7" s="11" t="s">
        <v>2</v>
      </c>
      <c r="P7" s="11" t="s">
        <v>2</v>
      </c>
      <c r="Q7" s="11" t="s">
        <v>2</v>
      </c>
      <c r="R7" s="11" t="s">
        <v>2</v>
      </c>
      <c r="S7" s="11" t="s">
        <v>2</v>
      </c>
      <c r="T7" s="11" t="s">
        <v>2</v>
      </c>
      <c r="U7" s="11" t="s">
        <v>2</v>
      </c>
      <c r="V7" s="11" t="s">
        <v>2</v>
      </c>
      <c r="W7" s="11" t="s">
        <v>2</v>
      </c>
      <c r="X7" s="11" t="s">
        <v>2</v>
      </c>
      <c r="Y7" s="11" t="s">
        <v>2</v>
      </c>
      <c r="Z7" s="11" t="s">
        <v>2</v>
      </c>
      <c r="AA7" s="11" t="s">
        <v>2</v>
      </c>
      <c r="AB7" s="11" t="s">
        <v>2</v>
      </c>
      <c r="AC7" s="11" t="s">
        <v>2</v>
      </c>
      <c r="AD7" s="11" t="s">
        <v>2</v>
      </c>
      <c r="AE7" s="11" t="s">
        <v>2</v>
      </c>
      <c r="AF7" s="11" t="s">
        <v>2</v>
      </c>
      <c r="AG7" s="11" t="s">
        <v>2</v>
      </c>
      <c r="AH7" s="11" t="s">
        <v>2</v>
      </c>
      <c r="AI7" s="11" t="s">
        <v>2</v>
      </c>
      <c r="AJ7" s="11" t="s">
        <v>2</v>
      </c>
      <c r="AK7" s="11" t="s">
        <v>2</v>
      </c>
      <c r="AL7" s="11" t="s">
        <v>2</v>
      </c>
      <c r="AM7" s="11" t="s">
        <v>2</v>
      </c>
      <c r="AN7" s="11" t="s">
        <v>2</v>
      </c>
      <c r="AO7" s="11" t="s">
        <v>2</v>
      </c>
      <c r="AP7" s="11" t="s">
        <v>2</v>
      </c>
      <c r="AQ7" s="11" t="s">
        <v>2</v>
      </c>
      <c r="AR7" s="11" t="s">
        <v>2</v>
      </c>
      <c r="AS7" s="11" t="s">
        <v>2</v>
      </c>
      <c r="AT7" s="11" t="s">
        <v>2</v>
      </c>
      <c r="AU7" s="11" t="s">
        <v>2</v>
      </c>
      <c r="AV7" s="12">
        <v>447</v>
      </c>
      <c r="AW7" s="12">
        <v>442</v>
      </c>
      <c r="AX7" s="12">
        <v>443</v>
      </c>
      <c r="AY7" s="12">
        <v>350</v>
      </c>
      <c r="AZ7" s="12">
        <f>325+75</f>
        <v>400</v>
      </c>
      <c r="BA7" s="12">
        <f>383+186</f>
        <v>569</v>
      </c>
      <c r="BB7" s="12">
        <f>272+165</f>
        <v>437</v>
      </c>
      <c r="BC7" s="12">
        <v>372</v>
      </c>
      <c r="BD7" s="12">
        <v>262</v>
      </c>
      <c r="BE7" s="12">
        <v>197</v>
      </c>
      <c r="BF7" s="12">
        <v>193</v>
      </c>
      <c r="BG7" s="12">
        <v>200</v>
      </c>
    </row>
    <row r="8" spans="1:63" s="6" customFormat="1" ht="15.75" customHeight="1" x14ac:dyDescent="0.25">
      <c r="A8" s="15" t="s">
        <v>5</v>
      </c>
      <c r="B8" s="11" t="s">
        <v>2</v>
      </c>
      <c r="C8" s="11" t="s">
        <v>2</v>
      </c>
      <c r="D8" s="11" t="s">
        <v>2</v>
      </c>
      <c r="E8" s="11" t="s">
        <v>2</v>
      </c>
      <c r="F8" s="11" t="s">
        <v>2</v>
      </c>
      <c r="G8" s="11" t="s">
        <v>2</v>
      </c>
      <c r="H8" s="11" t="s">
        <v>2</v>
      </c>
      <c r="I8" s="11" t="s">
        <v>2</v>
      </c>
      <c r="J8" s="11" t="s">
        <v>2</v>
      </c>
      <c r="K8" s="11" t="s">
        <v>2</v>
      </c>
      <c r="L8" s="11" t="s">
        <v>2</v>
      </c>
      <c r="M8" s="11" t="s">
        <v>2</v>
      </c>
      <c r="N8" s="11" t="s">
        <v>2</v>
      </c>
      <c r="O8" s="11" t="s">
        <v>2</v>
      </c>
      <c r="P8" s="11" t="s">
        <v>2</v>
      </c>
      <c r="Q8" s="11" t="s">
        <v>2</v>
      </c>
      <c r="R8" s="11" t="s">
        <v>2</v>
      </c>
      <c r="S8" s="11" t="s">
        <v>2</v>
      </c>
      <c r="T8" s="11" t="s">
        <v>2</v>
      </c>
      <c r="U8" s="11" t="s">
        <v>2</v>
      </c>
      <c r="V8" s="11" t="s">
        <v>2</v>
      </c>
      <c r="W8" s="11" t="s">
        <v>2</v>
      </c>
      <c r="X8" s="11" t="s">
        <v>2</v>
      </c>
      <c r="Y8" s="11" t="s">
        <v>2</v>
      </c>
      <c r="Z8" s="11" t="s">
        <v>2</v>
      </c>
      <c r="AA8" s="11" t="s">
        <v>2</v>
      </c>
      <c r="AB8" s="11" t="s">
        <v>2</v>
      </c>
      <c r="AC8" s="11" t="s">
        <v>2</v>
      </c>
      <c r="AD8" s="11" t="s">
        <v>2</v>
      </c>
      <c r="AE8" s="11" t="s">
        <v>2</v>
      </c>
      <c r="AF8" s="11" t="s">
        <v>2</v>
      </c>
      <c r="AG8" s="11" t="s">
        <v>2</v>
      </c>
      <c r="AH8" s="11" t="s">
        <v>2</v>
      </c>
      <c r="AI8" s="11" t="s">
        <v>2</v>
      </c>
      <c r="AJ8" s="11" t="s">
        <v>2</v>
      </c>
      <c r="AK8" s="11" t="s">
        <v>2</v>
      </c>
      <c r="AL8" s="11" t="s">
        <v>2</v>
      </c>
      <c r="AM8" s="11" t="s">
        <v>2</v>
      </c>
      <c r="AN8" s="11" t="s">
        <v>2</v>
      </c>
      <c r="AO8" s="11" t="s">
        <v>2</v>
      </c>
      <c r="AP8" s="11" t="s">
        <v>2</v>
      </c>
      <c r="AQ8" s="11" t="s">
        <v>2</v>
      </c>
      <c r="AR8" s="11" t="s">
        <v>2</v>
      </c>
      <c r="AS8" s="11" t="s">
        <v>2</v>
      </c>
      <c r="AT8" s="11" t="s">
        <v>2</v>
      </c>
      <c r="AU8" s="11" t="s">
        <v>2</v>
      </c>
      <c r="AV8" s="12">
        <v>40</v>
      </c>
      <c r="AW8" s="12">
        <v>34</v>
      </c>
      <c r="AX8" s="12">
        <v>32</v>
      </c>
      <c r="AY8" s="12">
        <v>41</v>
      </c>
      <c r="AZ8" s="12">
        <f>28+2</f>
        <v>30</v>
      </c>
      <c r="BA8" s="12">
        <f>14+11</f>
        <v>25</v>
      </c>
      <c r="BB8" s="12">
        <f>23+23</f>
        <v>46</v>
      </c>
      <c r="BC8" s="12">
        <v>47</v>
      </c>
      <c r="BD8" s="12">
        <v>31</v>
      </c>
      <c r="BE8" s="12">
        <v>34</v>
      </c>
      <c r="BF8" s="12">
        <v>38</v>
      </c>
      <c r="BG8" s="12">
        <v>32</v>
      </c>
    </row>
    <row r="9" spans="1:63" s="6" customFormat="1" ht="15.75" customHeight="1" x14ac:dyDescent="0.25">
      <c r="A9" s="14" t="s">
        <v>6</v>
      </c>
      <c r="B9" s="40">
        <v>16</v>
      </c>
      <c r="C9" s="40">
        <v>19</v>
      </c>
      <c r="D9" s="40">
        <v>13</v>
      </c>
      <c r="E9" s="40">
        <v>22</v>
      </c>
      <c r="F9" s="40">
        <v>26</v>
      </c>
      <c r="G9" s="40">
        <v>34</v>
      </c>
      <c r="H9" s="40">
        <v>25</v>
      </c>
      <c r="I9" s="40">
        <v>18</v>
      </c>
      <c r="J9" s="40">
        <v>14</v>
      </c>
      <c r="K9" s="40">
        <v>39</v>
      </c>
      <c r="L9" s="40">
        <v>50</v>
      </c>
      <c r="M9" s="40">
        <v>33</v>
      </c>
      <c r="N9" s="40">
        <v>38</v>
      </c>
      <c r="O9" s="40">
        <v>40</v>
      </c>
      <c r="P9" s="40">
        <v>51</v>
      </c>
      <c r="Q9" s="40">
        <v>63</v>
      </c>
      <c r="R9" s="40">
        <v>47</v>
      </c>
      <c r="S9" s="40">
        <v>45</v>
      </c>
      <c r="T9" s="40">
        <v>40</v>
      </c>
      <c r="U9" s="40">
        <v>42</v>
      </c>
      <c r="V9" s="40">
        <v>43</v>
      </c>
      <c r="W9" s="40">
        <v>39</v>
      </c>
      <c r="X9" s="39">
        <v>35</v>
      </c>
      <c r="Y9" s="39">
        <v>47</v>
      </c>
      <c r="Z9" s="39">
        <v>56</v>
      </c>
      <c r="AA9" s="39">
        <v>47</v>
      </c>
      <c r="AB9" s="39">
        <v>79</v>
      </c>
      <c r="AC9" s="39">
        <v>56</v>
      </c>
      <c r="AD9" s="39">
        <v>58</v>
      </c>
      <c r="AE9" s="39">
        <v>64</v>
      </c>
      <c r="AF9" s="39">
        <v>61</v>
      </c>
      <c r="AG9" s="39">
        <v>50</v>
      </c>
      <c r="AH9" s="39">
        <v>45</v>
      </c>
      <c r="AI9" s="11">
        <v>41</v>
      </c>
      <c r="AJ9" s="11">
        <v>45</v>
      </c>
      <c r="AK9" s="11">
        <v>40</v>
      </c>
      <c r="AL9" s="11">
        <v>28</v>
      </c>
      <c r="AM9" s="11">
        <v>36</v>
      </c>
      <c r="AN9" s="11">
        <v>38</v>
      </c>
      <c r="AO9" s="11">
        <v>32</v>
      </c>
      <c r="AP9" s="11">
        <v>54</v>
      </c>
      <c r="AQ9" s="11">
        <v>29</v>
      </c>
      <c r="AR9" s="11">
        <v>38</v>
      </c>
      <c r="AS9" s="11">
        <v>26</v>
      </c>
      <c r="AT9" s="11">
        <v>47</v>
      </c>
      <c r="AU9" s="11">
        <v>28</v>
      </c>
      <c r="AV9" s="8">
        <f t="shared" ref="AV9:BF9" si="2">SUM(AV10:AV13)</f>
        <v>32</v>
      </c>
      <c r="AW9" s="8">
        <f t="shared" si="2"/>
        <v>24</v>
      </c>
      <c r="AX9" s="8">
        <f t="shared" si="2"/>
        <v>36</v>
      </c>
      <c r="AY9" s="8">
        <f t="shared" si="2"/>
        <v>17</v>
      </c>
      <c r="AZ9" s="8">
        <f t="shared" si="2"/>
        <v>29</v>
      </c>
      <c r="BA9" s="8">
        <f t="shared" si="2"/>
        <v>17</v>
      </c>
      <c r="BB9" s="8">
        <f t="shared" si="2"/>
        <v>12</v>
      </c>
      <c r="BC9" s="8">
        <f t="shared" si="2"/>
        <v>11</v>
      </c>
      <c r="BD9" s="8">
        <f t="shared" si="2"/>
        <v>16</v>
      </c>
      <c r="BE9" s="8">
        <f t="shared" si="2"/>
        <v>20</v>
      </c>
      <c r="BF9" s="8">
        <f t="shared" si="2"/>
        <v>13</v>
      </c>
      <c r="BG9" s="8">
        <f>SUM(BG10:BG13)</f>
        <v>13</v>
      </c>
    </row>
    <row r="10" spans="1:63" s="6" customFormat="1" ht="15.75" customHeight="1" x14ac:dyDescent="0.25">
      <c r="A10" s="15" t="s">
        <v>1</v>
      </c>
      <c r="B10" s="11" t="s">
        <v>2</v>
      </c>
      <c r="C10" s="11" t="s">
        <v>2</v>
      </c>
      <c r="D10" s="11" t="s">
        <v>2</v>
      </c>
      <c r="E10" s="11" t="s">
        <v>2</v>
      </c>
      <c r="F10" s="11" t="s">
        <v>2</v>
      </c>
      <c r="G10" s="11" t="s">
        <v>2</v>
      </c>
      <c r="H10" s="11" t="s">
        <v>2</v>
      </c>
      <c r="I10" s="11" t="s">
        <v>2</v>
      </c>
      <c r="J10" s="11" t="s">
        <v>2</v>
      </c>
      <c r="K10" s="11" t="s">
        <v>2</v>
      </c>
      <c r="L10" s="11" t="s">
        <v>2</v>
      </c>
      <c r="M10" s="11" t="s">
        <v>2</v>
      </c>
      <c r="N10" s="11" t="s">
        <v>2</v>
      </c>
      <c r="O10" s="11" t="s">
        <v>2</v>
      </c>
      <c r="P10" s="11" t="s">
        <v>2</v>
      </c>
      <c r="Q10" s="11" t="s">
        <v>2</v>
      </c>
      <c r="R10" s="11" t="s">
        <v>2</v>
      </c>
      <c r="S10" s="11" t="s">
        <v>2</v>
      </c>
      <c r="T10" s="11" t="s">
        <v>2</v>
      </c>
      <c r="U10" s="11" t="s">
        <v>2</v>
      </c>
      <c r="V10" s="11" t="s">
        <v>2</v>
      </c>
      <c r="W10" s="11" t="s">
        <v>2</v>
      </c>
      <c r="X10" s="11" t="s">
        <v>2</v>
      </c>
      <c r="Y10" s="11" t="s">
        <v>2</v>
      </c>
      <c r="Z10" s="11" t="s">
        <v>2</v>
      </c>
      <c r="AA10" s="11" t="s">
        <v>2</v>
      </c>
      <c r="AB10" s="11" t="s">
        <v>2</v>
      </c>
      <c r="AC10" s="11" t="s">
        <v>2</v>
      </c>
      <c r="AD10" s="11" t="s">
        <v>2</v>
      </c>
      <c r="AE10" s="11" t="s">
        <v>2</v>
      </c>
      <c r="AF10" s="11" t="s">
        <v>2</v>
      </c>
      <c r="AG10" s="11" t="s">
        <v>2</v>
      </c>
      <c r="AH10" s="11" t="s">
        <v>2</v>
      </c>
      <c r="AI10" s="11" t="s">
        <v>2</v>
      </c>
      <c r="AJ10" s="11" t="s">
        <v>2</v>
      </c>
      <c r="AK10" s="11" t="s">
        <v>2</v>
      </c>
      <c r="AL10" s="11" t="s">
        <v>2</v>
      </c>
      <c r="AM10" s="11" t="s">
        <v>2</v>
      </c>
      <c r="AN10" s="11" t="s">
        <v>2</v>
      </c>
      <c r="AO10" s="11" t="s">
        <v>2</v>
      </c>
      <c r="AP10" s="11" t="s">
        <v>2</v>
      </c>
      <c r="AQ10" s="11" t="s">
        <v>2</v>
      </c>
      <c r="AR10" s="11" t="s">
        <v>2</v>
      </c>
      <c r="AS10" s="11" t="s">
        <v>2</v>
      </c>
      <c r="AT10" s="11" t="s">
        <v>2</v>
      </c>
      <c r="AU10" s="11" t="s">
        <v>2</v>
      </c>
      <c r="AV10" s="12">
        <v>15</v>
      </c>
      <c r="AW10" s="12">
        <v>13</v>
      </c>
      <c r="AX10" s="12">
        <v>25</v>
      </c>
      <c r="AY10" s="12">
        <v>9</v>
      </c>
      <c r="AZ10" s="12">
        <v>15</v>
      </c>
      <c r="BA10" s="12">
        <v>11</v>
      </c>
      <c r="BB10" s="12">
        <v>5</v>
      </c>
      <c r="BC10" s="12">
        <v>3</v>
      </c>
      <c r="BD10" s="12">
        <v>9</v>
      </c>
      <c r="BE10" s="12">
        <v>11</v>
      </c>
      <c r="BF10" s="12">
        <v>6</v>
      </c>
      <c r="BG10" s="12">
        <v>4</v>
      </c>
    </row>
    <row r="11" spans="1:63" s="6" customFormat="1" ht="15.75" customHeight="1" x14ac:dyDescent="0.25">
      <c r="A11" s="15" t="s">
        <v>3</v>
      </c>
      <c r="B11" s="11" t="s">
        <v>2</v>
      </c>
      <c r="C11" s="11" t="s">
        <v>2</v>
      </c>
      <c r="D11" s="11" t="s">
        <v>2</v>
      </c>
      <c r="E11" s="11" t="s">
        <v>2</v>
      </c>
      <c r="F11" s="11" t="s">
        <v>2</v>
      </c>
      <c r="G11" s="11" t="s">
        <v>2</v>
      </c>
      <c r="H11" s="11" t="s">
        <v>2</v>
      </c>
      <c r="I11" s="11" t="s">
        <v>2</v>
      </c>
      <c r="J11" s="11" t="s">
        <v>2</v>
      </c>
      <c r="K11" s="11" t="s">
        <v>2</v>
      </c>
      <c r="L11" s="11" t="s">
        <v>2</v>
      </c>
      <c r="M11" s="11" t="s">
        <v>2</v>
      </c>
      <c r="N11" s="11" t="s">
        <v>2</v>
      </c>
      <c r="O11" s="11" t="s">
        <v>2</v>
      </c>
      <c r="P11" s="11" t="s">
        <v>2</v>
      </c>
      <c r="Q11" s="11" t="s">
        <v>2</v>
      </c>
      <c r="R11" s="11" t="s">
        <v>2</v>
      </c>
      <c r="S11" s="11" t="s">
        <v>2</v>
      </c>
      <c r="T11" s="11" t="s">
        <v>2</v>
      </c>
      <c r="U11" s="11" t="s">
        <v>2</v>
      </c>
      <c r="V11" s="11" t="s">
        <v>2</v>
      </c>
      <c r="W11" s="11" t="s">
        <v>2</v>
      </c>
      <c r="X11" s="11" t="s">
        <v>2</v>
      </c>
      <c r="Y11" s="11" t="s">
        <v>2</v>
      </c>
      <c r="Z11" s="11" t="s">
        <v>2</v>
      </c>
      <c r="AA11" s="11" t="s">
        <v>2</v>
      </c>
      <c r="AB11" s="11" t="s">
        <v>2</v>
      </c>
      <c r="AC11" s="11" t="s">
        <v>2</v>
      </c>
      <c r="AD11" s="11" t="s">
        <v>2</v>
      </c>
      <c r="AE11" s="11" t="s">
        <v>2</v>
      </c>
      <c r="AF11" s="11" t="s">
        <v>2</v>
      </c>
      <c r="AG11" s="11" t="s">
        <v>2</v>
      </c>
      <c r="AH11" s="11" t="s">
        <v>2</v>
      </c>
      <c r="AI11" s="11" t="s">
        <v>2</v>
      </c>
      <c r="AJ11" s="11" t="s">
        <v>2</v>
      </c>
      <c r="AK11" s="11" t="s">
        <v>2</v>
      </c>
      <c r="AL11" s="11" t="s">
        <v>2</v>
      </c>
      <c r="AM11" s="11" t="s">
        <v>2</v>
      </c>
      <c r="AN11" s="11" t="s">
        <v>2</v>
      </c>
      <c r="AO11" s="11" t="s">
        <v>2</v>
      </c>
      <c r="AP11" s="11" t="s">
        <v>2</v>
      </c>
      <c r="AQ11" s="11" t="s">
        <v>2</v>
      </c>
      <c r="AR11" s="11" t="s">
        <v>2</v>
      </c>
      <c r="AS11" s="11" t="s">
        <v>2</v>
      </c>
      <c r="AT11" s="11" t="s">
        <v>2</v>
      </c>
      <c r="AU11" s="11" t="s">
        <v>2</v>
      </c>
      <c r="AV11" s="12">
        <v>9</v>
      </c>
      <c r="AW11" s="12">
        <v>7</v>
      </c>
      <c r="AX11" s="12">
        <v>1</v>
      </c>
      <c r="AY11" s="12">
        <v>6</v>
      </c>
      <c r="AZ11" s="12">
        <v>5</v>
      </c>
      <c r="BA11" s="12">
        <v>3</v>
      </c>
      <c r="BB11" s="12" t="s">
        <v>7</v>
      </c>
      <c r="BC11" s="12">
        <v>7</v>
      </c>
      <c r="BD11" s="12">
        <v>3</v>
      </c>
      <c r="BE11" s="12">
        <v>4</v>
      </c>
      <c r="BF11" s="12">
        <v>4</v>
      </c>
      <c r="BG11" s="12">
        <v>5</v>
      </c>
    </row>
    <row r="12" spans="1:63" s="6" customFormat="1" ht="15.75" customHeight="1" x14ac:dyDescent="0.25">
      <c r="A12" s="15" t="s">
        <v>4</v>
      </c>
      <c r="B12" s="11" t="s">
        <v>2</v>
      </c>
      <c r="C12" s="11" t="s">
        <v>2</v>
      </c>
      <c r="D12" s="11" t="s">
        <v>2</v>
      </c>
      <c r="E12" s="11" t="s">
        <v>2</v>
      </c>
      <c r="F12" s="11" t="s">
        <v>2</v>
      </c>
      <c r="G12" s="11" t="s">
        <v>2</v>
      </c>
      <c r="H12" s="11" t="s">
        <v>2</v>
      </c>
      <c r="I12" s="11" t="s">
        <v>2</v>
      </c>
      <c r="J12" s="11" t="s">
        <v>2</v>
      </c>
      <c r="K12" s="11" t="s">
        <v>2</v>
      </c>
      <c r="L12" s="11" t="s">
        <v>2</v>
      </c>
      <c r="M12" s="11" t="s">
        <v>2</v>
      </c>
      <c r="N12" s="11" t="s">
        <v>2</v>
      </c>
      <c r="O12" s="11" t="s">
        <v>2</v>
      </c>
      <c r="P12" s="11" t="s">
        <v>2</v>
      </c>
      <c r="Q12" s="11" t="s">
        <v>2</v>
      </c>
      <c r="R12" s="11" t="s">
        <v>2</v>
      </c>
      <c r="S12" s="11" t="s">
        <v>2</v>
      </c>
      <c r="T12" s="11" t="s">
        <v>2</v>
      </c>
      <c r="U12" s="11" t="s">
        <v>2</v>
      </c>
      <c r="V12" s="11" t="s">
        <v>2</v>
      </c>
      <c r="W12" s="11" t="s">
        <v>2</v>
      </c>
      <c r="X12" s="11" t="s">
        <v>2</v>
      </c>
      <c r="Y12" s="11" t="s">
        <v>2</v>
      </c>
      <c r="Z12" s="11" t="s">
        <v>2</v>
      </c>
      <c r="AA12" s="11" t="s">
        <v>2</v>
      </c>
      <c r="AB12" s="11" t="s">
        <v>2</v>
      </c>
      <c r="AC12" s="11" t="s">
        <v>2</v>
      </c>
      <c r="AD12" s="11" t="s">
        <v>2</v>
      </c>
      <c r="AE12" s="11" t="s">
        <v>2</v>
      </c>
      <c r="AF12" s="11" t="s">
        <v>2</v>
      </c>
      <c r="AG12" s="11" t="s">
        <v>2</v>
      </c>
      <c r="AH12" s="11" t="s">
        <v>2</v>
      </c>
      <c r="AI12" s="11" t="s">
        <v>2</v>
      </c>
      <c r="AJ12" s="11" t="s">
        <v>2</v>
      </c>
      <c r="AK12" s="11" t="s">
        <v>2</v>
      </c>
      <c r="AL12" s="11" t="s">
        <v>2</v>
      </c>
      <c r="AM12" s="11" t="s">
        <v>2</v>
      </c>
      <c r="AN12" s="11" t="s">
        <v>2</v>
      </c>
      <c r="AO12" s="11" t="s">
        <v>2</v>
      </c>
      <c r="AP12" s="11" t="s">
        <v>2</v>
      </c>
      <c r="AQ12" s="11" t="s">
        <v>2</v>
      </c>
      <c r="AR12" s="11" t="s">
        <v>2</v>
      </c>
      <c r="AS12" s="11" t="s">
        <v>2</v>
      </c>
      <c r="AT12" s="11" t="s">
        <v>2</v>
      </c>
      <c r="AU12" s="11" t="s">
        <v>2</v>
      </c>
      <c r="AV12" s="12">
        <v>8</v>
      </c>
      <c r="AW12" s="12">
        <v>4</v>
      </c>
      <c r="AX12" s="12">
        <v>9</v>
      </c>
      <c r="AY12" s="12">
        <v>2</v>
      </c>
      <c r="AZ12" s="12">
        <v>7</v>
      </c>
      <c r="BA12" s="12">
        <v>3</v>
      </c>
      <c r="BB12" s="12">
        <v>6</v>
      </c>
      <c r="BC12" s="12" t="s">
        <v>7</v>
      </c>
      <c r="BD12" s="12">
        <v>3</v>
      </c>
      <c r="BE12" s="12">
        <v>5</v>
      </c>
      <c r="BF12" s="12">
        <v>1</v>
      </c>
      <c r="BG12" s="12">
        <v>1</v>
      </c>
    </row>
    <row r="13" spans="1:63" s="6" customFormat="1" ht="15.75" customHeight="1" x14ac:dyDescent="0.25">
      <c r="A13" s="15" t="s">
        <v>5</v>
      </c>
      <c r="B13" s="11" t="s">
        <v>2</v>
      </c>
      <c r="C13" s="11" t="s">
        <v>2</v>
      </c>
      <c r="D13" s="11" t="s">
        <v>2</v>
      </c>
      <c r="E13" s="11" t="s">
        <v>2</v>
      </c>
      <c r="F13" s="11" t="s">
        <v>2</v>
      </c>
      <c r="G13" s="11" t="s">
        <v>2</v>
      </c>
      <c r="H13" s="11" t="s">
        <v>2</v>
      </c>
      <c r="I13" s="11" t="s">
        <v>2</v>
      </c>
      <c r="J13" s="11" t="s">
        <v>2</v>
      </c>
      <c r="K13" s="11" t="s">
        <v>2</v>
      </c>
      <c r="L13" s="11" t="s">
        <v>2</v>
      </c>
      <c r="M13" s="11" t="s">
        <v>2</v>
      </c>
      <c r="N13" s="11" t="s">
        <v>2</v>
      </c>
      <c r="O13" s="11" t="s">
        <v>2</v>
      </c>
      <c r="P13" s="11" t="s">
        <v>2</v>
      </c>
      <c r="Q13" s="11" t="s">
        <v>2</v>
      </c>
      <c r="R13" s="11" t="s">
        <v>2</v>
      </c>
      <c r="S13" s="11" t="s">
        <v>2</v>
      </c>
      <c r="T13" s="11" t="s">
        <v>2</v>
      </c>
      <c r="U13" s="11" t="s">
        <v>2</v>
      </c>
      <c r="V13" s="11" t="s">
        <v>2</v>
      </c>
      <c r="W13" s="11" t="s">
        <v>2</v>
      </c>
      <c r="X13" s="11" t="s">
        <v>2</v>
      </c>
      <c r="Y13" s="11" t="s">
        <v>2</v>
      </c>
      <c r="Z13" s="11" t="s">
        <v>2</v>
      </c>
      <c r="AA13" s="11" t="s">
        <v>2</v>
      </c>
      <c r="AB13" s="11" t="s">
        <v>2</v>
      </c>
      <c r="AC13" s="11" t="s">
        <v>2</v>
      </c>
      <c r="AD13" s="11" t="s">
        <v>2</v>
      </c>
      <c r="AE13" s="11" t="s">
        <v>2</v>
      </c>
      <c r="AF13" s="11" t="s">
        <v>2</v>
      </c>
      <c r="AG13" s="11" t="s">
        <v>2</v>
      </c>
      <c r="AH13" s="11" t="s">
        <v>2</v>
      </c>
      <c r="AI13" s="11" t="s">
        <v>2</v>
      </c>
      <c r="AJ13" s="11" t="s">
        <v>2</v>
      </c>
      <c r="AK13" s="11" t="s">
        <v>2</v>
      </c>
      <c r="AL13" s="11" t="s">
        <v>2</v>
      </c>
      <c r="AM13" s="11" t="s">
        <v>2</v>
      </c>
      <c r="AN13" s="11" t="s">
        <v>2</v>
      </c>
      <c r="AO13" s="11" t="s">
        <v>2</v>
      </c>
      <c r="AP13" s="11" t="s">
        <v>2</v>
      </c>
      <c r="AQ13" s="11" t="s">
        <v>2</v>
      </c>
      <c r="AR13" s="11" t="s">
        <v>2</v>
      </c>
      <c r="AS13" s="11" t="s">
        <v>2</v>
      </c>
      <c r="AT13" s="11" t="s">
        <v>2</v>
      </c>
      <c r="AU13" s="11" t="s">
        <v>2</v>
      </c>
      <c r="AV13" s="12" t="s">
        <v>7</v>
      </c>
      <c r="AW13" s="12" t="s">
        <v>7</v>
      </c>
      <c r="AX13" s="12">
        <v>1</v>
      </c>
      <c r="AY13" s="12" t="s">
        <v>7</v>
      </c>
      <c r="AZ13" s="12">
        <v>2</v>
      </c>
      <c r="BA13" s="12" t="s">
        <v>7</v>
      </c>
      <c r="BB13" s="12">
        <v>1</v>
      </c>
      <c r="BC13" s="12">
        <v>1</v>
      </c>
      <c r="BD13" s="12">
        <v>1</v>
      </c>
      <c r="BE13" s="12" t="s">
        <v>7</v>
      </c>
      <c r="BF13" s="12">
        <v>2</v>
      </c>
      <c r="BG13" s="12">
        <v>3</v>
      </c>
    </row>
    <row r="14" spans="1:63" s="6" customFormat="1" ht="15.75" customHeight="1" x14ac:dyDescent="0.25">
      <c r="A14" s="14" t="s">
        <v>8</v>
      </c>
      <c r="B14" s="40">
        <v>188</v>
      </c>
      <c r="C14" s="40">
        <v>203</v>
      </c>
      <c r="D14" s="40">
        <v>298</v>
      </c>
      <c r="E14" s="40">
        <v>364</v>
      </c>
      <c r="F14" s="40">
        <v>410</v>
      </c>
      <c r="G14" s="40">
        <v>420</v>
      </c>
      <c r="H14" s="40">
        <v>394</v>
      </c>
      <c r="I14" s="40">
        <v>306</v>
      </c>
      <c r="J14" s="40">
        <v>471</v>
      </c>
      <c r="K14" s="40">
        <v>499</v>
      </c>
      <c r="L14" s="40">
        <v>447</v>
      </c>
      <c r="M14" s="40">
        <v>421</v>
      </c>
      <c r="N14" s="40">
        <v>467</v>
      </c>
      <c r="O14" s="40">
        <v>332</v>
      </c>
      <c r="P14" s="40">
        <v>383</v>
      </c>
      <c r="Q14" s="40">
        <v>420</v>
      </c>
      <c r="R14" s="40">
        <v>306</v>
      </c>
      <c r="S14" s="40">
        <v>135</v>
      </c>
      <c r="T14" s="40">
        <v>364</v>
      </c>
      <c r="U14" s="40">
        <v>356</v>
      </c>
      <c r="V14" s="40">
        <v>376</v>
      </c>
      <c r="W14" s="40">
        <v>332</v>
      </c>
      <c r="X14" s="39">
        <v>269</v>
      </c>
      <c r="Y14" s="39">
        <v>327</v>
      </c>
      <c r="Z14" s="39">
        <v>414</v>
      </c>
      <c r="AA14" s="39">
        <v>277</v>
      </c>
      <c r="AB14" s="39">
        <v>495</v>
      </c>
      <c r="AC14" s="39">
        <v>495</v>
      </c>
      <c r="AD14" s="39">
        <v>393</v>
      </c>
      <c r="AE14" s="39">
        <v>363</v>
      </c>
      <c r="AF14" s="39">
        <v>404</v>
      </c>
      <c r="AG14" s="39">
        <v>531</v>
      </c>
      <c r="AH14" s="39">
        <v>516</v>
      </c>
      <c r="AI14" s="8">
        <v>554</v>
      </c>
      <c r="AJ14" s="8">
        <v>537</v>
      </c>
      <c r="AK14" s="8">
        <v>549</v>
      </c>
      <c r="AL14" s="8">
        <v>645</v>
      </c>
      <c r="AM14" s="8">
        <v>619</v>
      </c>
      <c r="AN14" s="8">
        <v>528</v>
      </c>
      <c r="AO14" s="8">
        <v>555</v>
      </c>
      <c r="AP14" s="8">
        <v>556</v>
      </c>
      <c r="AQ14" s="8">
        <v>515</v>
      </c>
      <c r="AR14" s="8">
        <v>608</v>
      </c>
      <c r="AS14" s="8">
        <v>698</v>
      </c>
      <c r="AT14" s="8">
        <v>699</v>
      </c>
      <c r="AU14" s="8">
        <v>489</v>
      </c>
      <c r="AV14" s="9">
        <v>510</v>
      </c>
      <c r="AW14" s="9">
        <v>433</v>
      </c>
      <c r="AX14" s="9">
        <v>460</v>
      </c>
      <c r="AY14" s="9">
        <v>473</v>
      </c>
      <c r="AZ14" s="10">
        <v>529</v>
      </c>
      <c r="BA14" s="10">
        <v>433</v>
      </c>
      <c r="BB14" s="10">
        <v>357</v>
      </c>
      <c r="BC14" s="10">
        <v>341</v>
      </c>
      <c r="BD14" s="10">
        <v>343</v>
      </c>
      <c r="BE14" s="10">
        <v>359</v>
      </c>
      <c r="BF14" s="10">
        <v>364</v>
      </c>
      <c r="BG14" s="10">
        <v>359</v>
      </c>
    </row>
    <row r="15" spans="1:63" ht="15.7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21"/>
      <c r="AW15" s="21"/>
      <c r="AX15" s="21"/>
      <c r="AY15" s="21"/>
      <c r="AZ15" s="21"/>
      <c r="BA15" s="21"/>
      <c r="BB15" s="21"/>
      <c r="BC15" s="2"/>
      <c r="BD15" s="2"/>
      <c r="BE15" s="2"/>
      <c r="BF15" s="2"/>
      <c r="BG15" s="2"/>
      <c r="BH15" s="2"/>
      <c r="BI15" s="2"/>
      <c r="BJ15" s="2"/>
      <c r="BK15" s="2"/>
    </row>
    <row r="16" spans="1:63" ht="15.75" customHeight="1" x14ac:dyDescent="0.2">
      <c r="A16" s="19" t="s">
        <v>10</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21"/>
      <c r="AW16" s="21"/>
      <c r="AX16" s="21"/>
      <c r="AY16" s="21"/>
      <c r="AZ16" s="23"/>
      <c r="BA16" s="23"/>
      <c r="BB16" s="23"/>
      <c r="BC16" s="2"/>
      <c r="BD16" s="2"/>
      <c r="BE16" s="2"/>
      <c r="BF16" s="2"/>
      <c r="BG16" s="2"/>
      <c r="BH16" s="2"/>
      <c r="BI16" s="2"/>
      <c r="BJ16" s="2"/>
      <c r="BK16" s="2"/>
    </row>
    <row r="17" spans="1:63" ht="15.75" customHeight="1" x14ac:dyDescent="0.2">
      <c r="A17" s="20" t="s">
        <v>12</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
      <c r="AW17" s="2"/>
      <c r="AX17" s="2"/>
      <c r="AY17" s="2"/>
      <c r="AZ17" s="2"/>
      <c r="BA17" s="2"/>
      <c r="BB17" s="2"/>
      <c r="BC17" s="2"/>
      <c r="BD17" s="2"/>
      <c r="BE17" s="2"/>
      <c r="BF17" s="2"/>
      <c r="BG17" s="2"/>
      <c r="BH17" s="2"/>
      <c r="BI17" s="2"/>
      <c r="BJ17" s="2"/>
      <c r="BK17" s="2"/>
    </row>
    <row r="18" spans="1:63" ht="15.75" customHeight="1" x14ac:dyDescent="0.2">
      <c r="A18" s="2" t="s">
        <v>15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ht="15.75" customHeight="1" x14ac:dyDescent="0.2">
      <c r="A19" s="2"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1"/>
      <c r="BD19" s="1"/>
      <c r="BE19" s="1"/>
      <c r="BF19" s="1"/>
      <c r="BG19" s="1"/>
      <c r="BH19" s="2"/>
      <c r="BI19" s="2"/>
      <c r="BJ19" s="2"/>
      <c r="BK19" s="2"/>
    </row>
    <row r="20" spans="1:63"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1"/>
      <c r="BD20" s="1"/>
      <c r="BE20" s="1"/>
      <c r="BF20" s="1"/>
      <c r="BG20" s="1"/>
      <c r="BH20" s="2"/>
      <c r="BI20" s="2"/>
      <c r="BJ20" s="2"/>
      <c r="BK20" s="2"/>
    </row>
    <row r="21" spans="1:63" ht="15.75" customHeight="1" x14ac:dyDescent="0.2">
      <c r="A21" s="2" t="s">
        <v>13</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1"/>
      <c r="BD21" s="1"/>
      <c r="BE21" s="1"/>
      <c r="BF21" s="1"/>
      <c r="BG21" s="1"/>
      <c r="BH21" s="2"/>
      <c r="BI21" s="2"/>
      <c r="BJ21" s="2"/>
      <c r="BK21" s="2"/>
    </row>
    <row r="22" spans="1:63" ht="15.75" customHeight="1" x14ac:dyDescent="0.2">
      <c r="A22" s="2" t="s">
        <v>14</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1"/>
      <c r="BD22" s="1"/>
      <c r="BE22" s="1"/>
      <c r="BF22" s="1"/>
      <c r="BG22" s="1"/>
      <c r="BH22" s="2"/>
      <c r="BI22" s="2"/>
      <c r="BJ22" s="2"/>
      <c r="BK22" s="2"/>
    </row>
    <row r="23" spans="1:63"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63"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63"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1:63"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63"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63"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1"/>
      <c r="BD29" s="1"/>
      <c r="BE29" s="1"/>
      <c r="BF29" s="1"/>
      <c r="BG29" s="1"/>
    </row>
    <row r="30" spans="1:63"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4"/>
      <c r="BA30" s="24"/>
      <c r="BB30" s="24"/>
      <c r="BC30" s="25"/>
      <c r="BD30" s="25"/>
      <c r="BE30" s="25"/>
      <c r="BF30" s="25"/>
      <c r="BG30" s="25"/>
    </row>
    <row r="31" spans="1:63"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4"/>
      <c r="BA31" s="24"/>
      <c r="BB31" s="24"/>
      <c r="BC31" s="25"/>
      <c r="BD31" s="25"/>
      <c r="BE31" s="25"/>
      <c r="BF31" s="25"/>
      <c r="BG31" s="25"/>
    </row>
    <row r="32" spans="1:63"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4"/>
      <c r="BA32" s="24"/>
      <c r="BB32" s="24"/>
      <c r="BC32" s="25"/>
      <c r="BD32" s="25"/>
      <c r="BE32" s="25"/>
      <c r="BF32" s="25"/>
      <c r="BG32" s="25"/>
    </row>
    <row r="33" spans="1:59"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4"/>
      <c r="BA33" s="24"/>
      <c r="BB33" s="24"/>
      <c r="BC33" s="25"/>
      <c r="BD33" s="25"/>
      <c r="BE33" s="25"/>
      <c r="BF33" s="25"/>
      <c r="BG33" s="25"/>
    </row>
    <row r="34" spans="1:59"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4"/>
      <c r="BA34" s="24"/>
      <c r="BB34" s="24"/>
      <c r="BC34" s="25"/>
      <c r="BD34" s="25"/>
      <c r="BE34" s="25"/>
      <c r="BF34" s="25"/>
      <c r="BG34" s="25"/>
    </row>
    <row r="35" spans="1:59"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4"/>
      <c r="BA35" s="24"/>
      <c r="BB35" s="24"/>
      <c r="BC35" s="25"/>
      <c r="BD35" s="25"/>
      <c r="BE35" s="25"/>
      <c r="BF35" s="25"/>
      <c r="BG35" s="25"/>
    </row>
    <row r="36" spans="1:59"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1"/>
      <c r="BD36" s="1"/>
      <c r="BE36" s="1"/>
      <c r="BF36" s="1"/>
      <c r="BG36" s="1"/>
    </row>
    <row r="37" spans="1:59"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6"/>
      <c r="BA37" s="26"/>
      <c r="BB37" s="26"/>
      <c r="BC37" s="26"/>
      <c r="BD37" s="26"/>
      <c r="BE37" s="26"/>
      <c r="BF37" s="26"/>
      <c r="BG37" s="26"/>
    </row>
    <row r="38" spans="1:59"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6"/>
      <c r="BA38" s="26"/>
      <c r="BB38" s="26"/>
      <c r="BC38" s="26"/>
      <c r="BD38" s="26"/>
      <c r="BE38" s="26"/>
      <c r="BF38" s="26"/>
      <c r="BG38" s="26"/>
    </row>
    <row r="39" spans="1:59"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6"/>
      <c r="BA39" s="26"/>
      <c r="BB39" s="26"/>
      <c r="BC39" s="26"/>
      <c r="BD39" s="26"/>
      <c r="BE39" s="26"/>
      <c r="BF39" s="26"/>
      <c r="BG39" s="26"/>
    </row>
    <row r="40" spans="1:59"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6"/>
      <c r="BA40" s="26"/>
      <c r="BB40" s="26"/>
      <c r="BC40" s="26"/>
      <c r="BD40" s="26"/>
      <c r="BE40" s="26"/>
      <c r="BF40" s="26"/>
      <c r="BG40" s="26"/>
    </row>
    <row r="41" spans="1:59"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6"/>
      <c r="BA41" s="26"/>
      <c r="BB41" s="26"/>
      <c r="BC41" s="26"/>
      <c r="BD41" s="26"/>
      <c r="BE41" s="26"/>
      <c r="BF41" s="26"/>
      <c r="BG41" s="26"/>
    </row>
    <row r="42" spans="1:59"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6"/>
      <c r="BA42" s="26"/>
      <c r="BB42" s="26"/>
      <c r="BC42" s="26"/>
      <c r="BD42" s="26"/>
      <c r="BE42" s="26"/>
      <c r="BF42" s="26"/>
      <c r="BG42" s="26"/>
    </row>
    <row r="43" spans="1:59"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1"/>
      <c r="BD43" s="1"/>
      <c r="BE43" s="1"/>
      <c r="BF43" s="1"/>
      <c r="BG43" s="1"/>
    </row>
    <row r="44" spans="1:59"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1"/>
      <c r="BD44" s="1"/>
      <c r="BE44" s="1"/>
      <c r="BF44" s="1"/>
      <c r="BG44" s="1"/>
    </row>
    <row r="45" spans="1:59"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1"/>
      <c r="BD45" s="1"/>
      <c r="BE45" s="1"/>
      <c r="BF45" s="1"/>
      <c r="BG45" s="1"/>
    </row>
    <row r="46" spans="1:59"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1"/>
      <c r="BD46" s="1"/>
      <c r="BE46" s="1"/>
      <c r="BF46" s="1"/>
      <c r="BG46" s="1"/>
    </row>
    <row r="47" spans="1:59"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1"/>
      <c r="BD47" s="1"/>
      <c r="BE47" s="1"/>
      <c r="BF47" s="1"/>
      <c r="BG47" s="1"/>
    </row>
    <row r="48" spans="1:59"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1"/>
      <c r="BD48" s="1"/>
      <c r="BE48" s="1"/>
      <c r="BF48" s="1"/>
      <c r="BG48" s="1"/>
    </row>
    <row r="49" spans="1:59"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1"/>
      <c r="BD49" s="1"/>
      <c r="BE49" s="1"/>
      <c r="BF49" s="1"/>
      <c r="BG49" s="1"/>
    </row>
    <row r="50" spans="1:59"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1"/>
      <c r="BD50" s="1"/>
      <c r="BE50" s="1"/>
      <c r="BF50" s="1"/>
      <c r="BG50" s="1"/>
    </row>
    <row r="51" spans="1:59"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1"/>
      <c r="BD51" s="1"/>
      <c r="BE51" s="1"/>
      <c r="BF51" s="1"/>
      <c r="BG51" s="1"/>
    </row>
    <row r="52" spans="1:59"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1"/>
      <c r="BD52" s="1"/>
      <c r="BE52" s="1"/>
      <c r="BF52" s="1"/>
      <c r="BG52" s="1"/>
    </row>
    <row r="53" spans="1:59"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1"/>
      <c r="BD53" s="1"/>
      <c r="BE53" s="1"/>
      <c r="BF53" s="1"/>
      <c r="BG53" s="1"/>
    </row>
    <row r="54" spans="1:59"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1"/>
      <c r="BD54" s="1"/>
      <c r="BE54" s="1"/>
      <c r="BF54" s="1"/>
      <c r="BG54" s="1"/>
    </row>
    <row r="55" spans="1:59"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1"/>
      <c r="BD55" s="1"/>
      <c r="BE55" s="1"/>
      <c r="BF55" s="1"/>
      <c r="BG55" s="1"/>
    </row>
    <row r="56" spans="1:59"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1"/>
      <c r="BD56" s="1"/>
      <c r="BE56" s="1"/>
      <c r="BF56" s="1"/>
      <c r="BG56" s="1"/>
    </row>
    <row r="57" spans="1:59"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1"/>
      <c r="BD57" s="1"/>
      <c r="BE57" s="1"/>
      <c r="BF57" s="1"/>
      <c r="BG57" s="1"/>
    </row>
    <row r="58" spans="1:59"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1"/>
      <c r="BD58" s="1"/>
      <c r="BE58" s="1"/>
      <c r="BF58" s="1"/>
      <c r="BG58" s="1"/>
    </row>
    <row r="59" spans="1:59"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1"/>
      <c r="BD59" s="1"/>
      <c r="BE59" s="1"/>
      <c r="BF59" s="1"/>
      <c r="BG59" s="1"/>
    </row>
    <row r="60" spans="1:59"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1"/>
      <c r="BD60" s="1"/>
      <c r="BE60" s="1"/>
      <c r="BF60" s="1"/>
      <c r="BG60" s="1"/>
    </row>
    <row r="61" spans="1:59"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1"/>
      <c r="BD61" s="1"/>
      <c r="BE61" s="1"/>
      <c r="BF61" s="1"/>
      <c r="BG61" s="1"/>
    </row>
    <row r="62" spans="1:59"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1"/>
      <c r="BD62" s="1"/>
      <c r="BE62" s="1"/>
      <c r="BF62" s="1"/>
      <c r="BG62" s="1"/>
    </row>
    <row r="63" spans="1:59"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1"/>
      <c r="BD63" s="1"/>
      <c r="BE63" s="1"/>
      <c r="BF63" s="1"/>
      <c r="BG63" s="1"/>
    </row>
    <row r="64" spans="1:59"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1"/>
      <c r="BD64" s="1"/>
      <c r="BE64" s="1"/>
      <c r="BF64" s="1"/>
      <c r="BG64" s="1"/>
    </row>
    <row r="65" spans="1:59"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1"/>
      <c r="BD65" s="1"/>
      <c r="BE65" s="1"/>
      <c r="BF65" s="1"/>
      <c r="BG65" s="1"/>
    </row>
    <row r="66" spans="1:59"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1"/>
      <c r="BD66" s="1"/>
      <c r="BE66" s="1"/>
      <c r="BF66" s="1"/>
      <c r="BG66" s="1"/>
    </row>
    <row r="67" spans="1:59"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1"/>
      <c r="BD67" s="1"/>
      <c r="BE67" s="1"/>
      <c r="BF67" s="1"/>
      <c r="BG67" s="1"/>
    </row>
    <row r="68" spans="1:59"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1"/>
      <c r="BD68" s="1"/>
      <c r="BE68" s="1"/>
      <c r="BF68" s="1"/>
      <c r="BG68" s="1"/>
    </row>
    <row r="69" spans="1:59"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1"/>
      <c r="BD69" s="1"/>
      <c r="BE69" s="1"/>
      <c r="BF69" s="1"/>
      <c r="BG69" s="1"/>
    </row>
    <row r="70" spans="1:59"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1"/>
      <c r="BD70" s="1"/>
      <c r="BE70" s="1"/>
      <c r="BF70" s="1"/>
      <c r="BG70" s="1"/>
    </row>
    <row r="71" spans="1:59"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1"/>
      <c r="BD71" s="1"/>
      <c r="BE71" s="1"/>
      <c r="BF71" s="1"/>
      <c r="BG71" s="1"/>
    </row>
    <row r="72" spans="1:59"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1"/>
      <c r="BD72" s="1"/>
      <c r="BE72" s="1"/>
      <c r="BF72" s="1"/>
      <c r="BG72" s="1"/>
    </row>
    <row r="73" spans="1:59"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row>
    <row r="74" spans="1:59"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row>
    <row r="75" spans="1:59"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row>
    <row r="76" spans="1:59"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row>
    <row r="77" spans="1:59"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row>
    <row r="78" spans="1:59"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row>
    <row r="79" spans="1:59"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row>
    <row r="80" spans="1:59"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row>
    <row r="81" spans="1:59"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row>
    <row r="82" spans="1:59"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row>
    <row r="83" spans="1:59"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row>
    <row r="84" spans="1:59"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row>
    <row r="85" spans="1:59"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row>
    <row r="86" spans="1:59"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row>
    <row r="87" spans="1:59"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row>
    <row r="88" spans="1:59"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row>
    <row r="89" spans="1:59"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row>
    <row r="90" spans="1:59"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row>
    <row r="91" spans="1:59"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row>
    <row r="92" spans="1:59"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row>
    <row r="93" spans="1:59"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row>
    <row r="94" spans="1:59"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row>
    <row r="95" spans="1:59"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row>
    <row r="96" spans="1:59"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row>
    <row r="97" spans="1:59"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row>
    <row r="98" spans="1:59"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row>
    <row r="99" spans="1:59"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row>
    <row r="100" spans="1:59"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row>
    <row r="101" spans="1:59"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row>
    <row r="102" spans="1:59"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row>
    <row r="103" spans="1:59"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row>
    <row r="104" spans="1:59"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1:59"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row>
    <row r="106" spans="1:59"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row>
    <row r="107" spans="1:59"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row>
    <row r="108" spans="1:59"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row>
    <row r="109" spans="1:59"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row>
    <row r="110" spans="1:59"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row>
    <row r="111" spans="1:59"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row>
    <row r="112" spans="1:59"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row>
    <row r="113" spans="1:59"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row>
    <row r="114" spans="1:59"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row>
    <row r="115" spans="1:59"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row>
    <row r="116" spans="1:59"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row>
    <row r="117" spans="1:59"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row>
    <row r="118" spans="1:59"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row>
    <row r="119" spans="1:59"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row>
    <row r="120" spans="1:59"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row>
    <row r="121" spans="1:59"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row>
    <row r="122" spans="1:59"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row>
    <row r="123" spans="1:59"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row>
    <row r="124" spans="1:59"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row>
    <row r="125" spans="1:59"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row>
    <row r="126" spans="1:59"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row>
    <row r="127" spans="1:59"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row>
    <row r="128" spans="1:59"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row>
    <row r="129" spans="1:59"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row>
    <row r="130" spans="1:59"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row>
    <row r="131" spans="1:59"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row>
    <row r="132" spans="1:59"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row>
    <row r="133" spans="1:59"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row>
    <row r="134" spans="1:59"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row>
    <row r="135" spans="1:59"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row>
    <row r="136" spans="1:59"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row>
    <row r="137" spans="1:59"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row>
    <row r="138" spans="1:59"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row>
    <row r="139" spans="1:59"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row>
    <row r="140" spans="1:59"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row>
    <row r="141" spans="1:59"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row>
    <row r="142" spans="1:59"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row>
    <row r="143" spans="1:59"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row>
    <row r="144" spans="1:59"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row>
    <row r="145" spans="1:59"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row>
    <row r="146" spans="1:59"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row>
    <row r="147" spans="1:59"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row>
    <row r="148" spans="1:59"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row>
    <row r="149" spans="1:59"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row>
    <row r="150" spans="1:59"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row>
    <row r="151" spans="1:59"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59"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59"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row r="154" spans="1:59"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row>
    <row r="155" spans="1:59"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row>
    <row r="156" spans="1:59"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row>
    <row r="157" spans="1:59"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row>
    <row r="158" spans="1:59"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row>
    <row r="159" spans="1:59"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row>
    <row r="160" spans="1:59"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row>
    <row r="161" spans="1:59"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row>
    <row r="162" spans="1:59"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row>
    <row r="163" spans="1:59"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row>
    <row r="164" spans="1:59"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row>
    <row r="165" spans="1:59"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row>
    <row r="166" spans="1:59"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row>
    <row r="167" spans="1:59"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row>
    <row r="168" spans="1:59"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row>
    <row r="169" spans="1:59"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row>
    <row r="170" spans="1:59"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row>
    <row r="171" spans="1:59"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row>
    <row r="172" spans="1:59"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row>
    <row r="173" spans="1:59"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row>
    <row r="174" spans="1:59"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row>
    <row r="175" spans="1:59"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row>
    <row r="176" spans="1:59"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row>
    <row r="177" spans="1:59"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row>
    <row r="178" spans="1:59"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row>
    <row r="179" spans="1:59"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row>
    <row r="180" spans="1:59"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row>
    <row r="181" spans="1:59"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row>
    <row r="182" spans="1:59"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row>
    <row r="183" spans="1:59"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row>
    <row r="184" spans="1:59"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row>
    <row r="185" spans="1:59"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row>
    <row r="186" spans="1:59"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row>
    <row r="187" spans="1:59"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row>
    <row r="188" spans="1:59"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row>
    <row r="189" spans="1:59"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row>
    <row r="190" spans="1:59"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row>
    <row r="191" spans="1:59"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row>
    <row r="192" spans="1:59"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row>
    <row r="193" spans="1:59"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row>
    <row r="194" spans="1:59"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row>
    <row r="195" spans="1:59"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row>
    <row r="196" spans="1:59"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row>
    <row r="197" spans="1:59"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row>
    <row r="198" spans="1:59"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row>
    <row r="199" spans="1:59"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row>
    <row r="200" spans="1:59"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row>
    <row r="201" spans="1:59"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row>
    <row r="202" spans="1:59"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row>
    <row r="203" spans="1:59"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row>
    <row r="204" spans="1:59"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row>
    <row r="205" spans="1:59"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row>
    <row r="206" spans="1:59"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row>
    <row r="207" spans="1:59"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row>
    <row r="208" spans="1:59"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row>
    <row r="209" spans="1:59"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row>
    <row r="210" spans="1:59"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row>
    <row r="211" spans="1:59"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row>
    <row r="212" spans="1:59"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row>
    <row r="213" spans="1:59"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row>
    <row r="214" spans="1:59"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row>
    <row r="215" spans="1:59"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row>
    <row r="216" spans="1:59"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row>
    <row r="217" spans="1:59"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row>
    <row r="218" spans="1:59"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row>
    <row r="219" spans="1:59"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row>
    <row r="220" spans="1:59"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row>
    <row r="221" spans="1:59"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row>
    <row r="222" spans="1:59"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row>
    <row r="223" spans="1:59"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row>
    <row r="224" spans="1:59"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row>
    <row r="225" spans="1:59"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row>
    <row r="226" spans="1:59"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row>
    <row r="227" spans="1:59"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row>
    <row r="228" spans="1:59"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row>
    <row r="229" spans="1:59"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row>
    <row r="230" spans="1:59"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row>
    <row r="231" spans="1:59"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row>
    <row r="232" spans="1:59"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row>
    <row r="233" spans="1:59"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row>
    <row r="234" spans="1:59"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row>
  </sheetData>
  <pageMargins left="0.7" right="0.7" top="0.75" bottom="0.75" header="0.3" footer="0.3"/>
  <pageSetup orientation="portrait" r:id="rId1"/>
  <ignoredErrors>
    <ignoredError sqref="AZ9 BD9 BF9:BG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MKH52Q7RF5JS-1303391851-2761</_dlc_DocId>
    <_dlc_DocIdUrl xmlns="3eb395c1-c26a-485a-a474-2edaaa77b21c">
      <Url>https://deps.intra.gov.bn/divisions/DOS/_layouts/15/DocIdRedir.aspx?ID=MKH52Q7RF5JS-1303391851-2761</Url>
      <Description>MKH52Q7RF5JS-1303391851-2761</Description>
    </_dlc_DocIdUrl>
  </documentManagement>
</p:properties>
</file>

<file path=customXml/itemProps1.xml><?xml version="1.0" encoding="utf-8"?>
<ds:datastoreItem xmlns:ds="http://schemas.openxmlformats.org/officeDocument/2006/customXml" ds:itemID="{AC5614B3-B09A-469D-9DA5-34E112A1F679}">
  <ds:schemaRefs>
    <ds:schemaRef ds:uri="http://schemas.microsoft.com/sharepoint/v3/contenttype/forms"/>
  </ds:schemaRefs>
</ds:datastoreItem>
</file>

<file path=customXml/itemProps2.xml><?xml version="1.0" encoding="utf-8"?>
<ds:datastoreItem xmlns:ds="http://schemas.openxmlformats.org/officeDocument/2006/customXml" ds:itemID="{257BEB1E-6AB8-4D26-95AA-AE2A9EB1E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B16F8-2D24-4E06-96C1-74EEB7BC89DF}">
  <ds:schemaRefs>
    <ds:schemaRef ds:uri="http://schemas.microsoft.com/sharepoint/events"/>
  </ds:schemaRefs>
</ds:datastoreItem>
</file>

<file path=customXml/itemProps4.xml><?xml version="1.0" encoding="utf-8"?>
<ds:datastoreItem xmlns:ds="http://schemas.openxmlformats.org/officeDocument/2006/customXml" ds:itemID="{DA6CF66A-AA79-452E-A527-DC7BD09013B6}">
  <ds:schemaRefs>
    <ds:schemaRef ds:uri="http://schemas.openxmlformats.org/package/2006/metadata/core-properties"/>
    <ds:schemaRef ds:uri="3eb395c1-c26a-485a-a474-2edaaa77b21c"/>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2019-03-04T00:16:06Z</dcterms:created>
  <dcterms:modified xsi:type="dcterms:W3CDTF">2026-01-07T01:14:07Z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666e1baf-72a7-435c-ae8d-6cc460fc3056</vt:lpwstr>
  </property>
</Properties>
</file>