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nabihah.adanan\Documents\From sharefolder\eData Library\2021 onwards\Education\"/>
    </mc:Choice>
  </mc:AlternateContent>
  <xr:revisionPtr revIDLastSave="0" documentId="13_ncr:1_{0EED517A-CC5E-43EC-9928-183E7D8A3790}" xr6:coauthVersionLast="36" xr6:coauthVersionMax="36" xr10:uidLastSave="{00000000-0000-0000-0000-000000000000}"/>
  <bookViews>
    <workbookView xWindow="0" yWindow="0" windowWidth="11325" windowHeight="9960" xr2:uid="{00000000-000D-0000-FFFF-FFFF00000000}"/>
  </bookViews>
  <sheets>
    <sheet name="Metadata "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68" i="1" l="1"/>
  <c r="P90" i="1"/>
  <c r="P87" i="1"/>
  <c r="P84" i="1"/>
  <c r="P81" i="1"/>
  <c r="P78" i="1"/>
  <c r="P75" i="1"/>
  <c r="P72" i="1"/>
  <c r="O55" i="1"/>
  <c r="O109" i="1"/>
  <c r="P31" i="1"/>
  <c r="P65" i="1"/>
  <c r="P62" i="1"/>
  <c r="P59" i="1"/>
  <c r="P112" i="1"/>
  <c r="P109" i="1"/>
  <c r="P106" i="1"/>
  <c r="P103" i="1"/>
  <c r="P100" i="1"/>
  <c r="P97" i="1"/>
  <c r="P94" i="1"/>
  <c r="P52" i="1"/>
  <c r="P49" i="1"/>
  <c r="P46" i="1"/>
  <c r="P43" i="1"/>
  <c r="P40" i="1"/>
  <c r="P37" i="1"/>
  <c r="P34" i="1"/>
  <c r="P27" i="1"/>
  <c r="P24" i="1"/>
  <c r="P21" i="1"/>
  <c r="P18" i="1"/>
  <c r="P15" i="1"/>
  <c r="P12" i="1"/>
  <c r="P9" i="1"/>
  <c r="P6" i="1"/>
  <c r="P93" i="1" l="1"/>
  <c r="P55" i="1"/>
  <c r="P5" i="1"/>
  <c r="P30" i="1"/>
  <c r="K81" i="1"/>
  <c r="O96" i="1" l="1"/>
  <c r="O95" i="1"/>
  <c r="O6" i="1"/>
  <c r="N112" i="1"/>
  <c r="N109" i="1"/>
  <c r="N106" i="1"/>
  <c r="N103" i="1"/>
  <c r="N100" i="1"/>
  <c r="N97" i="1"/>
  <c r="N94" i="1"/>
  <c r="N93" i="1" s="1"/>
  <c r="N55" i="1"/>
  <c r="N52" i="1"/>
  <c r="N49" i="1"/>
  <c r="N46" i="1"/>
  <c r="N43" i="1"/>
  <c r="N40" i="1"/>
  <c r="N37" i="1"/>
  <c r="N34" i="1"/>
  <c r="N31" i="1"/>
  <c r="N27" i="1"/>
  <c r="N24" i="1"/>
  <c r="N21" i="1"/>
  <c r="N18" i="1"/>
  <c r="N15" i="1"/>
  <c r="N12" i="1"/>
  <c r="N9" i="1"/>
  <c r="N6" i="1"/>
  <c r="N30" i="1" l="1"/>
  <c r="O94" i="1"/>
  <c r="O40" i="1"/>
  <c r="O112" i="1"/>
  <c r="O106" i="1"/>
  <c r="O103" i="1"/>
  <c r="O100" i="1"/>
  <c r="O97" i="1"/>
  <c r="O52" i="1"/>
  <c r="O49" i="1"/>
  <c r="O46" i="1"/>
  <c r="O43" i="1"/>
  <c r="O37" i="1"/>
  <c r="O34" i="1"/>
  <c r="O31" i="1"/>
  <c r="O27" i="1"/>
  <c r="O24" i="1"/>
  <c r="O21" i="1"/>
  <c r="O18" i="1"/>
  <c r="O15" i="1"/>
  <c r="O12" i="1"/>
  <c r="O9" i="1"/>
  <c r="O93" i="1" l="1"/>
  <c r="O30" i="1"/>
  <c r="M112" i="1" l="1"/>
  <c r="M109" i="1"/>
  <c r="M106" i="1"/>
  <c r="M103" i="1"/>
  <c r="M100" i="1"/>
  <c r="M97" i="1"/>
  <c r="M94" i="1"/>
  <c r="M6" i="1"/>
  <c r="M52" i="1"/>
  <c r="M49" i="1"/>
  <c r="M46" i="1"/>
  <c r="M43" i="1"/>
  <c r="M40" i="1"/>
  <c r="M37" i="1"/>
  <c r="M34" i="1"/>
  <c r="M31" i="1"/>
  <c r="M27" i="1"/>
  <c r="M24" i="1"/>
  <c r="M21" i="1"/>
  <c r="M18" i="1"/>
  <c r="M15" i="1"/>
  <c r="M12" i="1"/>
  <c r="M9" i="1"/>
  <c r="M93" i="1" l="1"/>
  <c r="M55" i="1"/>
  <c r="M30" i="1"/>
  <c r="L93" i="1"/>
  <c r="K87" i="1"/>
  <c r="L34" i="1"/>
  <c r="L52" i="1"/>
  <c r="L49" i="1"/>
  <c r="L46" i="1"/>
  <c r="L43" i="1"/>
  <c r="L40" i="1"/>
  <c r="L37" i="1"/>
  <c r="L31" i="1"/>
  <c r="L27" i="1"/>
  <c r="L24" i="1"/>
  <c r="L21" i="1"/>
  <c r="L18" i="1"/>
  <c r="L15" i="1"/>
  <c r="L12" i="1"/>
  <c r="L9" i="1"/>
  <c r="L6" i="1"/>
  <c r="K109" i="1"/>
  <c r="K106" i="1"/>
  <c r="K103" i="1"/>
  <c r="K100" i="1"/>
  <c r="K97" i="1"/>
  <c r="K96" i="1"/>
  <c r="K95" i="1"/>
  <c r="K84" i="1"/>
  <c r="K78" i="1"/>
  <c r="K75" i="1"/>
  <c r="K72" i="1"/>
  <c r="K71" i="1" s="1"/>
  <c r="K68" i="1"/>
  <c r="K65" i="1"/>
  <c r="K62" i="1"/>
  <c r="K59" i="1"/>
  <c r="K52" i="1"/>
  <c r="K49" i="1"/>
  <c r="K46" i="1"/>
  <c r="K43" i="1"/>
  <c r="K40" i="1"/>
  <c r="K37" i="1"/>
  <c r="K34" i="1"/>
  <c r="K31" i="1"/>
  <c r="K27" i="1"/>
  <c r="K24" i="1"/>
  <c r="K21" i="1"/>
  <c r="K18" i="1"/>
  <c r="K15" i="1"/>
  <c r="K12" i="1"/>
  <c r="K9" i="1"/>
  <c r="K6" i="1"/>
  <c r="K94" i="1" l="1"/>
  <c r="K93" i="1" s="1"/>
  <c r="L55" i="1"/>
  <c r="L30" i="1"/>
  <c r="L5" i="1"/>
  <c r="K5" i="1"/>
  <c r="K30" i="1"/>
  <c r="K55" i="1"/>
</calcChain>
</file>

<file path=xl/sharedStrings.xml><?xml version="1.0" encoding="utf-8"?>
<sst xmlns="http://schemas.openxmlformats.org/spreadsheetml/2006/main" count="179" uniqueCount="49">
  <si>
    <t>Level and Age (Years)</t>
  </si>
  <si>
    <t>Pre-Primary and Primary</t>
  </si>
  <si>
    <t>Male</t>
  </si>
  <si>
    <t>Female</t>
  </si>
  <si>
    <t>Secondary</t>
  </si>
  <si>
    <t>Sixth Form</t>
  </si>
  <si>
    <t>-</t>
  </si>
  <si>
    <t>Technical / Vocational</t>
  </si>
  <si>
    <t>Tertiary</t>
  </si>
  <si>
    <t>15-19</t>
  </si>
  <si>
    <t>20-24</t>
  </si>
  <si>
    <t>25-29</t>
  </si>
  <si>
    <t>30-34</t>
  </si>
  <si>
    <t>35-39</t>
  </si>
  <si>
    <t>Source:  Ministry of Education</t>
  </si>
  <si>
    <t xml:space="preserve">Student Enrolments by Level, Age and Sex </t>
  </si>
  <si>
    <t xml:space="preserve">Note: </t>
  </si>
  <si>
    <t xml:space="preserve"> - '-' means nil</t>
  </si>
  <si>
    <t>Title of dataset:</t>
  </si>
  <si>
    <t>Definition / Concept:</t>
  </si>
  <si>
    <t>Frequency:</t>
  </si>
  <si>
    <t xml:space="preserve">Annual
</t>
  </si>
  <si>
    <t>Unit of measure:</t>
  </si>
  <si>
    <t xml:space="preserve">Person 
</t>
  </si>
  <si>
    <t>Level of disaggregation:</t>
  </si>
  <si>
    <t>Footnote:</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</si>
  <si>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</si>
  <si>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</si>
  <si>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</si>
  <si>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</si>
  <si>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</si>
  <si>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</si>
  <si>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</si>
  <si>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Student Enrolments by Level, Age and Sex 
</t>
  </si>
  <si>
    <t xml:space="preserve">Pre-Primary and Primary;
Secondary;
Sixth Form;
Technical / Vocational; and 
Tertiary.
</t>
  </si>
  <si>
    <t xml:space="preserve">Data last updated: </t>
  </si>
  <si>
    <r>
      <t>Enrolment refers to total number students in the school/institution.
School levels are categorised as follows :
 - Pre-Primary: Pre-School (for Government Schools) and Kindergarten 1, 2 and 3 (for Private Schools).
 - Primary: Year 1 to Year 6.
 - Secondary: Year 7 to Year 11 and Sixth Form.
 - Vocational Technical: Vocational and Technical Education (VTE).
 - Higher Education: University College, Polytechnic, Institute (except Institute Tahfiz Al-Quran Sultan Haji Hassanal Bolkiah) and Universities.</t>
    </r>
    <r>
      <rPr>
        <b/>
        <sz val="12"/>
        <rFont val="Arial"/>
        <family val="2"/>
      </rPr>
      <t xml:space="preserve">
Pre-Primary Education</t>
    </r>
    <r>
      <rPr>
        <sz val="12"/>
        <rFont val="Arial"/>
        <family val="2"/>
      </rPr>
      <t xml:space="preserve">
Children enter the education system (one year of primary education) at the age of five. This reception/foundation stage emphasises the socio-emotional development and personality to prepare learners for primary education.
</t>
    </r>
    <r>
      <rPr>
        <b/>
        <sz val="12"/>
        <rFont val="Arial"/>
        <family val="2"/>
      </rPr>
      <t>Primary Education</t>
    </r>
    <r>
      <rPr>
        <sz val="12"/>
        <rFont val="Arial"/>
        <family val="2"/>
      </rPr>
      <t xml:space="preserve">
The duration of primary education is six years (Year 1 to Year 6). At the end of Year 6, students sit for Primary School Assessment or Penilaian Sekolah Rendah (PSR).
</t>
    </r>
    <r>
      <rPr>
        <b/>
        <sz val="12"/>
        <rFont val="Arial"/>
        <family val="2"/>
      </rPr>
      <t>Secondary Education</t>
    </r>
    <r>
      <rPr>
        <sz val="12"/>
        <rFont val="Arial"/>
        <family val="2"/>
      </rPr>
      <t xml:space="preserve">
At secondary level, most students follow the two-year common curriculum (Year 7 and Year 8)
</t>
    </r>
    <r>
      <rPr>
        <b/>
        <sz val="12"/>
        <rFont val="Arial"/>
        <family val="2"/>
      </rPr>
      <t>Technical and Vocational Education and Training (TVET)</t>
    </r>
    <r>
      <rPr>
        <sz val="12"/>
        <rFont val="Arial"/>
        <family val="2"/>
      </rPr>
      <t xml:space="preserve">
TVET imparts to young learners the skills needed in the world of work. Under the SPN21, Skill Certificate and Diploma programs are taken by students who have completed upper secondary education to prepare them for work as skilled workers or technicians; as well as for progression to higher level technical studies.
</t>
    </r>
    <r>
      <rPr>
        <b/>
        <sz val="12"/>
        <rFont val="Arial"/>
        <family val="2"/>
      </rPr>
      <t>Higher Education</t>
    </r>
    <r>
      <rPr>
        <sz val="12"/>
        <rFont val="Arial"/>
        <family val="2"/>
      </rPr>
      <t xml:space="preserve">
There are four universities and one Polytechnic in Brunei Darussalam. The course duration ranges from two years (diploma programmes) to four years (undergraduate programmes).
</t>
    </r>
  </si>
  <si>
    <t xml:space="preserve">2010 - 2024
</t>
  </si>
  <si>
    <t xml:space="preserve">http://www.deps.mofe.gov.bn/SitePages/eData%20library.aspx
</t>
  </si>
  <si>
    <t xml:space="preserve">5 years and below </t>
  </si>
  <si>
    <t>11 years and below</t>
  </si>
  <si>
    <t>14 years and below</t>
  </si>
  <si>
    <t>16 years and below</t>
  </si>
  <si>
    <t>18 and above</t>
  </si>
  <si>
    <t>12 and above</t>
  </si>
  <si>
    <t>Age unknown</t>
  </si>
  <si>
    <t>21 and above</t>
  </si>
  <si>
    <t>40 and above</t>
  </si>
  <si>
    <t xml:space="preserve">https://deps.mofe.gov.bn/SitePages/Terms%20Of%20Use.aspx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</si>
</sst>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sz val="12"/>
      <color theme="1"/>
      <name val="Arial"/>
      <family val="2"/>
    </font>
    <font>
      <sz val="12"/>
      <name val="Arial"/>
      <family val="2"/>
    </font>
    <font>
      <sz val="12"/>
      <color indexed="8"/>
      <name val="Arial"/>
      <family val="2"/>
    </font>
    <font>
      <sz val="12"/>
      <color rgb="FF000000"/>
      <name val="Arial"/>
      <family val="2"/>
    </font>
    <font>
      <b/>
      <sz val="12"/>
      <color indexed="8"/>
      <name val="Arial"/>
      <family val="2"/>
    </font>
    <font>
      <b/>
      <sz val="12"/>
      <color theme="1"/>
      <name val="Arial"/>
      <family val="2"/>
    </font>
    <font>
      <b/>
      <sz val="12"/>
      <name val="Arial"/>
      <family val="2"/>
    </font>
    <font>
      <sz val="12"/>
      <color theme="1"/>
      <name val="Calibri"/>
      <family val="2"/>
      <scheme val="minor"/>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xf numFmtId="0" fontId="1" fillId="0" borderId="0"/>
    <xf numFmtId="0" fontId="3" fillId="0" borderId="0"/>
    <xf numFmtId="0" fontId="10" fillId="0" borderId="0" applyNumberFormat="0" applyFill="0" applyBorder="0" applyAlignment="0" applyProtection="0"/>
  </cellStyleXfs>
  <cellXfs count="58">
    <xf numFmtId="0" fontId="0" fillId="0" borderId="0" xfId="0"/>
    <xf numFmtId="0" fontId="2" fillId="0" borderId="0" xfId="0" applyFont="1"/>
    <xf numFmtId="0" fontId="2" fillId="0" borderId="1" xfId="0" applyFont="1" applyFill="1" applyBorder="1"/>
    <xf numFmtId="0" fontId="2" fillId="0" borderId="1" xfId="0" applyFont="1" applyFill="1" applyBorder="1" applyAlignment="1">
      <alignment horizontal="right"/>
    </xf>
    <xf numFmtId="0" fontId="2" fillId="0" borderId="1" xfId="0" applyFont="1" applyFill="1" applyBorder="1" applyAlignment="1"/>
    <xf numFmtId="0" fontId="5" fillId="0" borderId="1" xfId="2" applyFont="1" applyFill="1" applyBorder="1" applyAlignment="1">
      <alignment horizontal="left" vertical="center" indent="1"/>
    </xf>
    <xf numFmtId="0" fontId="3" fillId="0" borderId="1" xfId="1" applyFont="1" applyFill="1" applyBorder="1" applyAlignment="1" applyProtection="1">
      <alignment horizontal="left" vertical="center" indent="5"/>
    </xf>
    <xf numFmtId="0" fontId="2" fillId="0" borderId="1" xfId="0" applyFont="1" applyFill="1" applyBorder="1" applyAlignment="1">
      <alignment horizontal="left" indent="1"/>
    </xf>
    <xf numFmtId="0" fontId="2" fillId="0" borderId="1" xfId="0" applyFont="1" applyFill="1" applyBorder="1" applyAlignment="1">
      <alignment horizontal="left" vertical="top" indent="1"/>
    </xf>
    <xf numFmtId="0" fontId="3" fillId="0" borderId="1" xfId="1" applyFont="1" applyFill="1" applyBorder="1" applyAlignment="1" applyProtection="1">
      <alignment vertical="center"/>
    </xf>
    <xf numFmtId="0" fontId="3" fillId="0" borderId="1" xfId="1" applyFont="1" applyFill="1" applyBorder="1" applyAlignment="1" applyProtection="1">
      <alignment horizontal="left" vertical="center" indent="1"/>
    </xf>
    <xf numFmtId="0" fontId="2" fillId="0" borderId="3" xfId="0" applyFont="1" applyFill="1" applyBorder="1" applyAlignment="1">
      <alignment horizontal="left" indent="1"/>
    </xf>
    <xf numFmtId="3" fontId="2" fillId="0" borderId="2" xfId="0" applyNumberFormat="1" applyFont="1" applyFill="1" applyBorder="1"/>
    <xf numFmtId="3" fontId="2" fillId="0" borderId="1" xfId="0" applyNumberFormat="1" applyFont="1" applyFill="1" applyBorder="1"/>
    <xf numFmtId="3" fontId="5" fillId="0" borderId="1" xfId="2" applyNumberFormat="1" applyFont="1" applyFill="1" applyBorder="1" applyAlignment="1"/>
    <xf numFmtId="3" fontId="5" fillId="0" borderId="1" xfId="2" applyNumberFormat="1" applyFont="1" applyFill="1" applyBorder="1" applyAlignment="1">
      <alignment vertical="center"/>
    </xf>
    <xf numFmtId="3" fontId="3" fillId="0" borderId="1" xfId="1" applyNumberFormat="1" applyFont="1" applyFill="1" applyBorder="1" applyAlignment="1" applyProtection="1"/>
    <xf numFmtId="3" fontId="3" fillId="0" borderId="1" xfId="1" applyNumberFormat="1" applyFont="1" applyFill="1" applyBorder="1" applyAlignment="1" applyProtection="1">
      <alignment vertical="top"/>
    </xf>
    <xf numFmtId="3" fontId="3" fillId="0" borderId="1" xfId="2" applyNumberFormat="1" applyFont="1" applyFill="1" applyBorder="1" applyAlignment="1">
      <alignment horizontal="right" vertical="center"/>
    </xf>
    <xf numFmtId="3" fontId="2" fillId="0" borderId="1" xfId="0" applyNumberFormat="1" applyFont="1" applyFill="1" applyBorder="1" applyAlignment="1"/>
    <xf numFmtId="3" fontId="2" fillId="0" borderId="1" xfId="0" applyNumberFormat="1" applyFont="1" applyFill="1" applyBorder="1" applyAlignment="1">
      <alignment vertical="top"/>
    </xf>
    <xf numFmtId="3" fontId="3" fillId="0" borderId="1" xfId="1" applyNumberFormat="1" applyFont="1" applyFill="1" applyBorder="1" applyAlignment="1" applyProtection="1">
      <alignment vertical="center"/>
    </xf>
    <xf numFmtId="0" fontId="3" fillId="0" borderId="1" xfId="1" applyFont="1" applyFill="1" applyBorder="1" applyAlignment="1" applyProtection="1"/>
    <xf numFmtId="0" fontId="2" fillId="0" borderId="2" xfId="0" applyFont="1" applyFill="1" applyBorder="1"/>
    <xf numFmtId="0" fontId="2" fillId="0" borderId="2" xfId="0" applyFont="1" applyFill="1" applyBorder="1" applyAlignment="1">
      <alignment horizontal="right"/>
    </xf>
    <xf numFmtId="0" fontId="3" fillId="0" borderId="1" xfId="1" applyFont="1" applyFill="1" applyBorder="1" applyAlignment="1" applyProtection="1">
      <alignment horizontal="right"/>
    </xf>
    <xf numFmtId="0" fontId="3" fillId="0" borderId="2" xfId="1" applyFont="1" applyFill="1" applyBorder="1" applyAlignment="1" applyProtection="1">
      <alignment horizontal="right"/>
    </xf>
    <xf numFmtId="3" fontId="2" fillId="0" borderId="1" xfId="0" applyNumberFormat="1" applyFont="1" applyFill="1" applyBorder="1" applyAlignment="1">
      <alignment horizontal="right"/>
    </xf>
    <xf numFmtId="3" fontId="3" fillId="0" borderId="3" xfId="1" applyNumberFormat="1" applyFont="1" applyFill="1" applyBorder="1" applyAlignment="1" applyProtection="1"/>
    <xf numFmtId="3" fontId="2" fillId="0" borderId="3" xfId="0" applyNumberFormat="1" applyFont="1" applyFill="1" applyBorder="1" applyAlignment="1"/>
    <xf numFmtId="0" fontId="7" fillId="0" borderId="1" xfId="0" applyFont="1" applyFill="1" applyBorder="1"/>
    <xf numFmtId="0" fontId="8" fillId="0" borderId="1" xfId="1" applyFont="1" applyFill="1" applyBorder="1" applyAlignment="1" applyProtection="1">
      <alignment vertical="center"/>
    </xf>
    <xf numFmtId="0" fontId="8" fillId="0" borderId="3" xfId="1" applyFont="1" applyFill="1" applyBorder="1" applyAlignment="1" applyProtection="1">
      <alignment vertical="center"/>
    </xf>
    <xf numFmtId="0" fontId="9" fillId="0" borderId="0" xfId="0" applyFont="1"/>
    <xf numFmtId="0" fontId="2" fillId="0" borderId="1" xfId="0" applyFont="1" applyFill="1" applyBorder="1" applyAlignment="1">
      <alignment vertical="top"/>
    </xf>
    <xf numFmtId="0" fontId="2" fillId="0" borderId="1" xfId="0" applyFont="1" applyFill="1" applyBorder="1" applyAlignment="1">
      <alignment wrapText="1"/>
    </xf>
    <xf numFmtId="0" fontId="2" fillId="0" borderId="1" xfId="0" applyFont="1" applyFill="1" applyBorder="1" applyAlignment="1">
      <alignment vertical="top" wrapText="1"/>
    </xf>
    <xf numFmtId="0" fontId="2" fillId="0" borderId="1" xfId="0" quotePrefix="1" applyFont="1" applyFill="1" applyBorder="1" applyAlignment="1">
      <alignment horizontal="justify" vertical="top" wrapText="1"/>
    </xf>
    <xf numFmtId="0" fontId="3" fillId="0" borderId="1" xfId="4" applyFont="1" applyFill="1" applyBorder="1" applyAlignment="1">
      <alignment wrapText="1"/>
    </xf>
    <xf numFmtId="0" fontId="11" fillId="0" borderId="1" xfId="4" applyFont="1" applyFill="1" applyBorder="1" applyAlignment="1">
      <alignment wrapText="1"/>
    </xf>
    <xf numFmtId="0" fontId="3" fillId="0" borderId="1" xfId="0" applyFont="1" applyFill="1" applyBorder="1" applyAlignment="1">
      <alignment horizontal="justify" vertical="top" wrapText="1"/>
    </xf>
    <xf numFmtId="0" fontId="6" fillId="0" borderId="4" xfId="2" applyFont="1" applyFill="1" applyBorder="1" applyAlignment="1">
      <alignment vertical="center"/>
    </xf>
    <xf numFmtId="3" fontId="4" fillId="0" borderId="4" xfId="2" applyNumberFormat="1" applyFont="1" applyFill="1" applyBorder="1" applyAlignment="1"/>
    <xf numFmtId="3" fontId="4" fillId="0" borderId="4" xfId="2" applyNumberFormat="1" applyFont="1" applyFill="1" applyBorder="1" applyAlignment="1">
      <alignment vertical="center"/>
    </xf>
    <xf numFmtId="3" fontId="2" fillId="0" borderId="5" xfId="0" applyNumberFormat="1" applyFont="1" applyFill="1" applyBorder="1"/>
    <xf numFmtId="3" fontId="2" fillId="0" borderId="4" xfId="0" applyNumberFormat="1" applyFont="1" applyFill="1" applyBorder="1"/>
    <xf numFmtId="3" fontId="4" fillId="0" borderId="4" xfId="2" applyNumberFormat="1" applyFont="1" applyFill="1" applyBorder="1" applyAlignment="1">
      <alignment horizontal="right" vertical="center"/>
    </xf>
    <xf numFmtId="0" fontId="2" fillId="0" borderId="1" xfId="0" applyFont="1" applyBorder="1" applyAlignment="1">
      <alignment vertical="top"/>
    </xf>
    <xf numFmtId="14" fontId="2" fillId="0" borderId="1" xfId="0" applyNumberFormat="1" applyFont="1" applyBorder="1" applyAlignment="1">
      <alignment horizontal="left" vertical="top"/>
    </xf>
    <xf numFmtId="0" fontId="3" fillId="0" borderId="1" xfId="0" applyFont="1" applyFill="1" applyBorder="1"/>
    <xf numFmtId="3" fontId="3" fillId="0" borderId="1" xfId="0" applyNumberFormat="1" applyFont="1" applyFill="1" applyBorder="1"/>
    <xf numFmtId="0" fontId="3" fillId="0" borderId="1" xfId="0" applyFont="1" applyFill="1" applyBorder="1" applyAlignment="1">
      <alignment horizontal="right"/>
    </xf>
    <xf numFmtId="0" fontId="7" fillId="0" borderId="1" xfId="0" applyFont="1" applyFill="1" applyBorder="1" applyAlignment="1">
      <alignment horizontal="center"/>
    </xf>
    <xf numFmtId="0" fontId="8" fillId="0" borderId="1" xfId="1" applyFont="1" applyFill="1" applyBorder="1" applyAlignment="1" applyProtection="1">
      <alignment horizontal="center"/>
    </xf>
    <xf numFmtId="0" fontId="8" fillId="2" borderId="1" xfId="1" applyFont="1" applyFill="1" applyBorder="1" applyAlignment="1" applyProtection="1">
      <alignment horizontal="center"/>
    </xf>
    <xf numFmtId="0" fontId="7" fillId="0" borderId="0" xfId="0" applyFont="1" applyAlignment="1">
      <alignment horizontal="centerContinuous"/>
    </xf>
    <xf numFmtId="0" fontId="9" fillId="0" borderId="0" xfId="0" applyFont="1" applyAlignment="1">
      <alignment horizontal="centerContinuous"/>
    </xf>
    <xf numFmtId="0" fontId="3" fillId="0" borderId="0" xfId="3" applyFont="1" applyAlignment="1" applyProtection="1">
      <alignment horizontal="left" vertical="center"/>
    </xf>
  </cellXfs>
  <cellStyles count="5">
    <cellStyle name="Hyperlink" xfId="4" builtinId="8"/>
    <cellStyle name="Normal" xfId="0" builtinId="0"/>
    <cellStyle name="Normal 5" xfId="2" xr:uid="{00000000-0005-0000-0000-000002000000}"/>
    <cellStyle name="Normal_1" xfId="1" xr:uid="{00000000-0005-0000-0000-000003000000}"/>
    <cellStyle name="Normal_10"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eps.mofe.gov.bn/SitePages/Terms%20Of%20Use.aspx" TargetMode="External"/><Relationship Id="rId1" Type="http://schemas.openxmlformats.org/officeDocument/2006/relationships/hyperlink" Target="http://www.deps.mofe.gov.bn/SitePages/eData%20library.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abSelected="1" zoomScale="80" zoomScaleNormal="80" workbookViewId="0">
      <selection activeCell="C23" sqref="C23"/>
    </sheetView>
  </sheetViews>
  <sheetFormatPr defaultColWidth="9.140625" defaultRowHeight="15" x14ac:dyDescent="0.2"/>
  <cols>
    <col min="1" max="1" width="5.7109375" style="1" customWidth="1"/>
    <col min="2" max="2" width="63.42578125" style="1" customWidth="1"/>
    <col min="3" max="3" width="255.5703125" style="1" customWidth="1"/>
    <col min="4" max="16384" width="9.140625" style="1"/>
  </cols>
  <sheetData>
    <row r="2" spans="2:3" ht="30" x14ac:dyDescent="0.2">
      <c r="B2" s="34" t="s">
        <v>18</v>
      </c>
      <c r="C2" s="35" t="s">
        <v>33</v>
      </c>
    </row>
    <row r="3" spans="2:3" ht="401.25" customHeight="1" x14ac:dyDescent="0.2">
      <c r="B3" s="34" t="s">
        <v>19</v>
      </c>
      <c r="C3" s="40" t="s">
        <v>36</v>
      </c>
    </row>
    <row r="4" spans="2:3" ht="30" x14ac:dyDescent="0.2">
      <c r="B4" s="34" t="s">
        <v>20</v>
      </c>
      <c r="C4" s="35" t="s">
        <v>21</v>
      </c>
    </row>
    <row r="5" spans="2:3" ht="30" x14ac:dyDescent="0.2">
      <c r="B5" s="34" t="s">
        <v>22</v>
      </c>
      <c r="C5" s="35" t="s">
        <v>23</v>
      </c>
    </row>
    <row r="6" spans="2:3" ht="90" customHeight="1" x14ac:dyDescent="0.2">
      <c r="B6" s="34" t="s">
        <v>24</v>
      </c>
      <c r="C6" s="36" t="s">
        <v>34</v>
      </c>
    </row>
    <row r="7" spans="2:3" ht="23.25" customHeight="1" x14ac:dyDescent="0.2">
      <c r="B7" s="34" t="s">
        <v>25</v>
      </c>
      <c r="C7" s="37" t="s">
        <v>6</v>
      </c>
    </row>
    <row r="8" spans="2:3" ht="30" x14ac:dyDescent="0.2">
      <c r="B8" s="34" t="s">
        <v>26</v>
      </c>
      <c r="C8" s="35" t="s">
        <v>27</v>
      </c>
    </row>
    <row r="9" spans="2:3" ht="30" x14ac:dyDescent="0.2">
      <c r="B9" s="34" t="s">
        <v>28</v>
      </c>
      <c r="C9" s="38" t="s">
        <v>37</v>
      </c>
    </row>
    <row r="10" spans="2:3" ht="30" x14ac:dyDescent="0.2">
      <c r="B10" s="34" t="s">
        <v>29</v>
      </c>
      <c r="C10" s="39" t="s">
        <v>38</v>
      </c>
    </row>
    <row r="11" spans="2:3" ht="30" x14ac:dyDescent="0.2">
      <c r="B11" s="34" t="s">
        <v>30</v>
      </c>
      <c r="C11" s="35" t="s">
        <v>31</v>
      </c>
    </row>
    <row r="12" spans="2:3" ht="30" x14ac:dyDescent="0.2">
      <c r="B12" s="34" t="s">
        <v>32</v>
      </c>
      <c r="C12" s="39" t="s">
        <v>48</v>
      </c>
    </row>
    <row r="13" spans="2:3" ht="33" customHeight="1" x14ac:dyDescent="0.2">
      <c r="B13" s="47" t="s">
        <v>35</v>
      </c>
      <c r="C13" s="48">
        <v>45997</v>
      </c>
    </row>
  </sheetData>
  <hyperlinks>
    <hyperlink ref="C10" r:id="rId1" xr:uid="{00000000-0004-0000-0000-000000000000}"/>
    <hyperlink ref="C12" r:id="rId2" xr:uid="{9DE2C09B-CE89-4291-9708-53C876A0D4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9"/>
  <sheetViews>
    <sheetView zoomScale="75" zoomScaleNormal="75" workbookViewId="0">
      <pane xSplit="1" ySplit="4" topLeftCell="B5" activePane="bottomRight" state="frozen"/>
      <selection pane="topRight" activeCell="B1" sqref="B1"/>
      <selection pane="bottomLeft" activeCell="A5" sqref="A5"/>
      <selection pane="bottomRight" activeCell="H18" sqref="H18"/>
    </sheetView>
  </sheetViews>
  <sheetFormatPr defaultRowHeight="15.75" x14ac:dyDescent="0.25"/>
  <cols>
    <col min="1" max="1" width="30.7109375" style="33" customWidth="1"/>
    <col min="2" max="16" width="12.7109375" style="33" customWidth="1"/>
    <col min="17" max="16384" width="9.140625" style="33"/>
  </cols>
  <sheetData>
    <row r="1" spans="1:16" x14ac:dyDescent="0.25">
      <c r="A1" s="55" t="s">
        <v>15</v>
      </c>
      <c r="B1" s="55"/>
      <c r="C1" s="55"/>
      <c r="D1" s="55"/>
      <c r="E1" s="55"/>
      <c r="F1" s="55"/>
      <c r="G1" s="55"/>
      <c r="H1" s="55"/>
      <c r="I1" s="55"/>
      <c r="J1" s="55"/>
      <c r="K1" s="55"/>
      <c r="L1" s="55"/>
      <c r="M1" s="55"/>
      <c r="N1" s="55"/>
      <c r="O1" s="56"/>
      <c r="P1" s="56"/>
    </row>
    <row r="2" spans="1:16" x14ac:dyDescent="0.25">
      <c r="A2" s="1"/>
      <c r="B2" s="1"/>
      <c r="C2" s="1"/>
      <c r="D2" s="1"/>
      <c r="E2" s="1"/>
      <c r="F2" s="1"/>
      <c r="G2" s="1"/>
      <c r="H2" s="1"/>
      <c r="I2" s="1"/>
      <c r="J2" s="1"/>
      <c r="K2" s="1"/>
      <c r="L2" s="1"/>
      <c r="M2" s="1"/>
      <c r="N2" s="1"/>
      <c r="O2" s="1"/>
      <c r="P2" s="1"/>
    </row>
    <row r="3" spans="1:16" x14ac:dyDescent="0.25">
      <c r="A3" s="1"/>
      <c r="B3" s="1"/>
      <c r="C3" s="1"/>
      <c r="D3" s="1"/>
      <c r="E3" s="1"/>
      <c r="F3" s="1"/>
      <c r="G3" s="1"/>
      <c r="H3" s="1"/>
      <c r="I3" s="1"/>
      <c r="J3" s="1"/>
      <c r="K3" s="1"/>
      <c r="L3" s="1"/>
      <c r="M3" s="1"/>
      <c r="N3" s="1"/>
      <c r="O3" s="1"/>
      <c r="P3" s="1"/>
    </row>
    <row r="4" spans="1:16" x14ac:dyDescent="0.25">
      <c r="A4" s="2" t="s">
        <v>0</v>
      </c>
      <c r="B4" s="52">
        <v>2010</v>
      </c>
      <c r="C4" s="52">
        <v>2011</v>
      </c>
      <c r="D4" s="52">
        <v>2012</v>
      </c>
      <c r="E4" s="53">
        <v>2013</v>
      </c>
      <c r="F4" s="53">
        <v>2014</v>
      </c>
      <c r="G4" s="53">
        <v>2015</v>
      </c>
      <c r="H4" s="53">
        <v>2016</v>
      </c>
      <c r="I4" s="53">
        <v>2017</v>
      </c>
      <c r="J4" s="54">
        <v>2018</v>
      </c>
      <c r="K4" s="54">
        <v>2019</v>
      </c>
      <c r="L4" s="54">
        <v>2020</v>
      </c>
      <c r="M4" s="54">
        <v>2021</v>
      </c>
      <c r="N4" s="54">
        <v>2022</v>
      </c>
      <c r="O4" s="54">
        <v>2023</v>
      </c>
      <c r="P4" s="54">
        <v>2024</v>
      </c>
    </row>
    <row r="5" spans="1:16" x14ac:dyDescent="0.25">
      <c r="A5" s="41" t="s">
        <v>1</v>
      </c>
      <c r="B5" s="42">
        <v>57293</v>
      </c>
      <c r="C5" s="42">
        <v>56820</v>
      </c>
      <c r="D5" s="43">
        <v>55848</v>
      </c>
      <c r="E5" s="44">
        <v>55124</v>
      </c>
      <c r="F5" s="45">
        <v>54454</v>
      </c>
      <c r="G5" s="46">
        <v>53698</v>
      </c>
      <c r="H5" s="45">
        <v>54082</v>
      </c>
      <c r="I5" s="45">
        <v>53498</v>
      </c>
      <c r="J5" s="46">
        <v>53243</v>
      </c>
      <c r="K5" s="46">
        <f>K6+K9+K12+K15+K18+K21+K24+K27</f>
        <v>52644</v>
      </c>
      <c r="L5" s="46">
        <f>L6+L9+L12+L15+L18+L21+L24+L27</f>
        <v>52900</v>
      </c>
      <c r="M5" s="46">
        <v>51682</v>
      </c>
      <c r="N5" s="46">
        <v>49359</v>
      </c>
      <c r="O5" s="46">
        <v>50488</v>
      </c>
      <c r="P5" s="46">
        <f>P6+P9+P12+P15+P18+P21+P24+P27</f>
        <v>50226</v>
      </c>
    </row>
    <row r="6" spans="1:16" x14ac:dyDescent="0.25">
      <c r="A6" s="5" t="s">
        <v>39</v>
      </c>
      <c r="B6" s="14">
        <v>12281</v>
      </c>
      <c r="C6" s="14">
        <v>12333</v>
      </c>
      <c r="D6" s="15">
        <v>12471</v>
      </c>
      <c r="E6" s="12">
        <v>12630</v>
      </c>
      <c r="F6" s="13">
        <v>12577</v>
      </c>
      <c r="G6" s="13">
        <v>12748</v>
      </c>
      <c r="H6" s="13">
        <v>12988</v>
      </c>
      <c r="I6" s="13">
        <v>13171</v>
      </c>
      <c r="J6" s="13">
        <v>13246</v>
      </c>
      <c r="K6" s="13">
        <f t="shared" ref="K6:P6" si="0">SUM(K7:K8)</f>
        <v>12871</v>
      </c>
      <c r="L6" s="13">
        <f t="shared" si="0"/>
        <v>13638</v>
      </c>
      <c r="M6" s="13">
        <f t="shared" si="0"/>
        <v>11587</v>
      </c>
      <c r="N6" s="13">
        <f t="shared" si="0"/>
        <v>9223</v>
      </c>
      <c r="O6" s="13">
        <f t="shared" si="0"/>
        <v>10372</v>
      </c>
      <c r="P6" s="13">
        <f t="shared" si="0"/>
        <v>10836</v>
      </c>
    </row>
    <row r="7" spans="1:16" x14ac:dyDescent="0.25">
      <c r="A7" s="6" t="s">
        <v>2</v>
      </c>
      <c r="B7" s="16">
        <v>6269</v>
      </c>
      <c r="C7" s="16">
        <v>6284</v>
      </c>
      <c r="D7" s="17">
        <v>6363</v>
      </c>
      <c r="E7" s="12">
        <v>6402</v>
      </c>
      <c r="F7" s="13">
        <v>6432</v>
      </c>
      <c r="G7" s="18">
        <v>6518</v>
      </c>
      <c r="H7" s="13">
        <v>6618</v>
      </c>
      <c r="I7" s="13">
        <v>6664</v>
      </c>
      <c r="J7" s="13">
        <v>6805</v>
      </c>
      <c r="K7" s="13">
        <v>6610</v>
      </c>
      <c r="L7" s="13">
        <v>7052</v>
      </c>
      <c r="M7" s="13">
        <v>5970</v>
      </c>
      <c r="N7" s="13">
        <v>4715</v>
      </c>
      <c r="O7" s="13">
        <v>5355</v>
      </c>
      <c r="P7" s="13">
        <v>5541</v>
      </c>
    </row>
    <row r="8" spans="1:16" x14ac:dyDescent="0.25">
      <c r="A8" s="6" t="s">
        <v>3</v>
      </c>
      <c r="B8" s="16">
        <v>6012</v>
      </c>
      <c r="C8" s="16">
        <v>6049</v>
      </c>
      <c r="D8" s="17">
        <v>6108</v>
      </c>
      <c r="E8" s="12">
        <v>6228</v>
      </c>
      <c r="F8" s="13">
        <v>6145</v>
      </c>
      <c r="G8" s="18">
        <v>6230</v>
      </c>
      <c r="H8" s="13">
        <v>6370</v>
      </c>
      <c r="I8" s="13">
        <v>6507</v>
      </c>
      <c r="J8" s="18">
        <v>6441</v>
      </c>
      <c r="K8" s="18">
        <v>6261</v>
      </c>
      <c r="L8" s="18">
        <v>6586</v>
      </c>
      <c r="M8" s="18">
        <v>5617</v>
      </c>
      <c r="N8" s="18">
        <v>4508</v>
      </c>
      <c r="O8" s="18">
        <v>5017</v>
      </c>
      <c r="P8" s="18">
        <v>5295</v>
      </c>
    </row>
    <row r="9" spans="1:16" x14ac:dyDescent="0.25">
      <c r="A9" s="7">
        <v>6</v>
      </c>
      <c r="B9" s="19">
        <v>6865</v>
      </c>
      <c r="C9" s="19">
        <v>6675</v>
      </c>
      <c r="D9" s="20">
        <v>7025</v>
      </c>
      <c r="E9" s="12">
        <v>6558</v>
      </c>
      <c r="F9" s="13">
        <v>6193</v>
      </c>
      <c r="G9" s="13">
        <v>6633</v>
      </c>
      <c r="H9" s="13">
        <v>6514</v>
      </c>
      <c r="I9" s="13">
        <v>6498</v>
      </c>
      <c r="J9" s="13">
        <v>6436</v>
      </c>
      <c r="K9" s="13">
        <f t="shared" ref="K9:P9" si="1">SUM(K10:K11)</f>
        <v>6710</v>
      </c>
      <c r="L9" s="13">
        <f t="shared" si="1"/>
        <v>6717</v>
      </c>
      <c r="M9" s="13">
        <f t="shared" si="1"/>
        <v>6105</v>
      </c>
      <c r="N9" s="13">
        <f t="shared" si="1"/>
        <v>6394</v>
      </c>
      <c r="O9" s="13">
        <f t="shared" si="1"/>
        <v>5978</v>
      </c>
      <c r="P9" s="13">
        <f t="shared" si="1"/>
        <v>6049</v>
      </c>
    </row>
    <row r="10" spans="1:16" x14ac:dyDescent="0.25">
      <c r="A10" s="6" t="s">
        <v>2</v>
      </c>
      <c r="B10" s="16">
        <v>3521</v>
      </c>
      <c r="C10" s="16">
        <v>3370</v>
      </c>
      <c r="D10" s="17">
        <v>3619</v>
      </c>
      <c r="E10" s="12">
        <v>3355</v>
      </c>
      <c r="F10" s="13">
        <v>3163</v>
      </c>
      <c r="G10" s="13">
        <v>3431</v>
      </c>
      <c r="H10" s="13">
        <v>3334</v>
      </c>
      <c r="I10" s="13">
        <v>3313</v>
      </c>
      <c r="J10" s="13">
        <v>3311</v>
      </c>
      <c r="K10" s="13">
        <v>3446</v>
      </c>
      <c r="L10" s="13">
        <v>3489</v>
      </c>
      <c r="M10" s="13">
        <v>3190</v>
      </c>
      <c r="N10" s="13">
        <v>3330</v>
      </c>
      <c r="O10" s="13">
        <v>3113</v>
      </c>
      <c r="P10" s="13">
        <v>3149</v>
      </c>
    </row>
    <row r="11" spans="1:16" x14ac:dyDescent="0.25">
      <c r="A11" s="6" t="s">
        <v>3</v>
      </c>
      <c r="B11" s="16">
        <v>3344</v>
      </c>
      <c r="C11" s="16">
        <v>3305</v>
      </c>
      <c r="D11" s="17">
        <v>3406</v>
      </c>
      <c r="E11" s="12">
        <v>3203</v>
      </c>
      <c r="F11" s="13">
        <v>3030</v>
      </c>
      <c r="G11" s="13">
        <v>3202</v>
      </c>
      <c r="H11" s="13">
        <v>3180</v>
      </c>
      <c r="I11" s="13">
        <v>3185</v>
      </c>
      <c r="J11" s="13">
        <v>3125</v>
      </c>
      <c r="K11" s="13">
        <v>3264</v>
      </c>
      <c r="L11" s="13">
        <v>3228</v>
      </c>
      <c r="M11" s="13">
        <v>2915</v>
      </c>
      <c r="N11" s="13">
        <v>3064</v>
      </c>
      <c r="O11" s="13">
        <v>2865</v>
      </c>
      <c r="P11" s="13">
        <v>2900</v>
      </c>
    </row>
    <row r="12" spans="1:16" x14ac:dyDescent="0.25">
      <c r="A12" s="8">
        <v>7</v>
      </c>
      <c r="B12" s="19">
        <v>7058</v>
      </c>
      <c r="C12" s="19">
        <v>7331</v>
      </c>
      <c r="D12" s="20">
        <v>7001</v>
      </c>
      <c r="E12" s="12">
        <v>7097</v>
      </c>
      <c r="F12" s="13">
        <v>6659</v>
      </c>
      <c r="G12" s="13">
        <v>6002</v>
      </c>
      <c r="H12" s="13">
        <v>6695</v>
      </c>
      <c r="I12" s="13">
        <v>6511</v>
      </c>
      <c r="J12" s="13">
        <v>6601</v>
      </c>
      <c r="K12" s="13">
        <f t="shared" ref="K12:P12" si="2">SUM(K13:K14)</f>
        <v>6700</v>
      </c>
      <c r="L12" s="13">
        <f t="shared" si="2"/>
        <v>6870</v>
      </c>
      <c r="M12" s="13">
        <f t="shared" si="2"/>
        <v>6646</v>
      </c>
      <c r="N12" s="13">
        <f t="shared" si="2"/>
        <v>6240</v>
      </c>
      <c r="O12" s="13">
        <f t="shared" si="2"/>
        <v>6577</v>
      </c>
      <c r="P12" s="13">
        <f t="shared" si="2"/>
        <v>6054</v>
      </c>
    </row>
    <row r="13" spans="1:16" x14ac:dyDescent="0.25">
      <c r="A13" s="6" t="s">
        <v>2</v>
      </c>
      <c r="B13" s="16">
        <v>3601</v>
      </c>
      <c r="C13" s="16">
        <v>3735</v>
      </c>
      <c r="D13" s="21">
        <v>3649</v>
      </c>
      <c r="E13" s="12">
        <v>3674</v>
      </c>
      <c r="F13" s="13">
        <v>3399</v>
      </c>
      <c r="G13" s="13">
        <v>3068</v>
      </c>
      <c r="H13" s="13">
        <v>3502</v>
      </c>
      <c r="I13" s="13">
        <v>3372</v>
      </c>
      <c r="J13" s="13">
        <v>3316</v>
      </c>
      <c r="K13" s="13">
        <v>3409</v>
      </c>
      <c r="L13" s="13">
        <v>3568</v>
      </c>
      <c r="M13" s="13">
        <v>3416</v>
      </c>
      <c r="N13" s="13">
        <v>3199</v>
      </c>
      <c r="O13" s="13">
        <v>3410</v>
      </c>
      <c r="P13" s="13">
        <v>3153</v>
      </c>
    </row>
    <row r="14" spans="1:16" x14ac:dyDescent="0.25">
      <c r="A14" s="6" t="s">
        <v>3</v>
      </c>
      <c r="B14" s="16">
        <v>3457</v>
      </c>
      <c r="C14" s="16">
        <v>3596</v>
      </c>
      <c r="D14" s="21">
        <v>3352</v>
      </c>
      <c r="E14" s="12">
        <v>3423</v>
      </c>
      <c r="F14" s="13">
        <v>3260</v>
      </c>
      <c r="G14" s="13">
        <v>2934</v>
      </c>
      <c r="H14" s="13">
        <v>3193</v>
      </c>
      <c r="I14" s="13">
        <v>3139</v>
      </c>
      <c r="J14" s="13">
        <v>3285</v>
      </c>
      <c r="K14" s="13">
        <v>3291</v>
      </c>
      <c r="L14" s="13">
        <v>3302</v>
      </c>
      <c r="M14" s="13">
        <v>3230</v>
      </c>
      <c r="N14" s="13">
        <v>3041</v>
      </c>
      <c r="O14" s="13">
        <v>3167</v>
      </c>
      <c r="P14" s="13">
        <v>2901</v>
      </c>
    </row>
    <row r="15" spans="1:16" x14ac:dyDescent="0.25">
      <c r="A15" s="7">
        <v>8</v>
      </c>
      <c r="B15" s="19">
        <v>7658</v>
      </c>
      <c r="C15" s="19">
        <v>7073</v>
      </c>
      <c r="D15" s="19">
        <v>7316</v>
      </c>
      <c r="E15" s="12">
        <v>7256</v>
      </c>
      <c r="F15" s="13">
        <v>7277</v>
      </c>
      <c r="G15" s="13">
        <v>6624</v>
      </c>
      <c r="H15" s="13">
        <v>6114</v>
      </c>
      <c r="I15" s="13">
        <v>6648</v>
      </c>
      <c r="J15" s="13">
        <v>6413</v>
      </c>
      <c r="K15" s="13">
        <f t="shared" ref="K15:P15" si="3">SUM(K16:K17)</f>
        <v>6447</v>
      </c>
      <c r="L15" s="13">
        <f t="shared" si="3"/>
        <v>6661</v>
      </c>
      <c r="M15" s="13">
        <f t="shared" si="3"/>
        <v>6602</v>
      </c>
      <c r="N15" s="13">
        <f t="shared" si="3"/>
        <v>6714</v>
      </c>
      <c r="O15" s="13">
        <f t="shared" si="3"/>
        <v>6714</v>
      </c>
      <c r="P15" s="13">
        <f t="shared" si="3"/>
        <v>6403</v>
      </c>
    </row>
    <row r="16" spans="1:16" x14ac:dyDescent="0.25">
      <c r="A16" s="6" t="s">
        <v>2</v>
      </c>
      <c r="B16" s="16">
        <v>3929</v>
      </c>
      <c r="C16" s="16">
        <v>3610</v>
      </c>
      <c r="D16" s="21">
        <v>3694</v>
      </c>
      <c r="E16" s="12">
        <v>3671</v>
      </c>
      <c r="F16" s="13">
        <v>3824</v>
      </c>
      <c r="G16" s="13">
        <v>3393</v>
      </c>
      <c r="H16" s="13">
        <v>3115</v>
      </c>
      <c r="I16" s="13">
        <v>3447</v>
      </c>
      <c r="J16" s="13">
        <v>3363</v>
      </c>
      <c r="K16" s="13">
        <v>3302</v>
      </c>
      <c r="L16" s="13">
        <v>3373</v>
      </c>
      <c r="M16" s="13">
        <v>3411</v>
      </c>
      <c r="N16" s="13">
        <v>3482</v>
      </c>
      <c r="O16" s="13">
        <v>3462</v>
      </c>
      <c r="P16" s="13">
        <v>3313</v>
      </c>
    </row>
    <row r="17" spans="1:16" x14ac:dyDescent="0.25">
      <c r="A17" s="6" t="s">
        <v>3</v>
      </c>
      <c r="B17" s="16">
        <v>3729</v>
      </c>
      <c r="C17" s="16">
        <v>3463</v>
      </c>
      <c r="D17" s="21">
        <v>3622</v>
      </c>
      <c r="E17" s="12">
        <v>3585</v>
      </c>
      <c r="F17" s="13">
        <v>3453</v>
      </c>
      <c r="G17" s="13">
        <v>3231</v>
      </c>
      <c r="H17" s="13">
        <v>2999</v>
      </c>
      <c r="I17" s="13">
        <v>3201</v>
      </c>
      <c r="J17" s="13">
        <v>3050</v>
      </c>
      <c r="K17" s="13">
        <v>3145</v>
      </c>
      <c r="L17" s="13">
        <v>3288</v>
      </c>
      <c r="M17" s="13">
        <v>3191</v>
      </c>
      <c r="N17" s="13">
        <v>3232</v>
      </c>
      <c r="O17" s="13">
        <v>3252</v>
      </c>
      <c r="P17" s="13">
        <v>3090</v>
      </c>
    </row>
    <row r="18" spans="1:16" x14ac:dyDescent="0.25">
      <c r="A18" s="7">
        <v>9</v>
      </c>
      <c r="B18" s="19">
        <v>7815</v>
      </c>
      <c r="C18" s="19">
        <v>7501</v>
      </c>
      <c r="D18" s="19">
        <v>7413</v>
      </c>
      <c r="E18" s="12">
        <v>7435</v>
      </c>
      <c r="F18" s="13">
        <v>7015</v>
      </c>
      <c r="G18" s="13">
        <v>6898</v>
      </c>
      <c r="H18" s="13">
        <v>6790</v>
      </c>
      <c r="I18" s="13">
        <v>6000</v>
      </c>
      <c r="J18" s="13">
        <v>6370</v>
      </c>
      <c r="K18" s="13">
        <f t="shared" ref="K18:P18" si="4">SUM(K19:K20)</f>
        <v>6302</v>
      </c>
      <c r="L18" s="13">
        <f t="shared" si="4"/>
        <v>6153</v>
      </c>
      <c r="M18" s="13">
        <f t="shared" si="4"/>
        <v>6642</v>
      </c>
      <c r="N18" s="13">
        <f t="shared" si="4"/>
        <v>6732</v>
      </c>
      <c r="O18" s="13">
        <f t="shared" si="4"/>
        <v>6518</v>
      </c>
      <c r="P18" s="13">
        <f t="shared" si="4"/>
        <v>6495</v>
      </c>
    </row>
    <row r="19" spans="1:16" x14ac:dyDescent="0.25">
      <c r="A19" s="6" t="s">
        <v>2</v>
      </c>
      <c r="B19" s="16">
        <v>3969</v>
      </c>
      <c r="C19" s="16">
        <v>3834</v>
      </c>
      <c r="D19" s="21">
        <v>3822</v>
      </c>
      <c r="E19" s="12">
        <v>3831</v>
      </c>
      <c r="F19" s="13">
        <v>3576</v>
      </c>
      <c r="G19" s="13">
        <v>3646</v>
      </c>
      <c r="H19" s="13">
        <v>3480</v>
      </c>
      <c r="I19" s="13">
        <v>3106</v>
      </c>
      <c r="J19" s="13">
        <v>3292</v>
      </c>
      <c r="K19" s="13">
        <v>3235</v>
      </c>
      <c r="L19" s="13">
        <v>3141</v>
      </c>
      <c r="M19" s="13">
        <v>3374</v>
      </c>
      <c r="N19" s="13">
        <v>3568</v>
      </c>
      <c r="O19" s="13">
        <v>3379</v>
      </c>
      <c r="P19" s="13">
        <v>3380</v>
      </c>
    </row>
    <row r="20" spans="1:16" x14ac:dyDescent="0.25">
      <c r="A20" s="6" t="s">
        <v>3</v>
      </c>
      <c r="B20" s="16">
        <v>3846</v>
      </c>
      <c r="C20" s="16">
        <v>3667</v>
      </c>
      <c r="D20" s="21">
        <v>3591</v>
      </c>
      <c r="E20" s="12">
        <v>3604</v>
      </c>
      <c r="F20" s="13">
        <v>3439</v>
      </c>
      <c r="G20" s="13">
        <v>3252</v>
      </c>
      <c r="H20" s="13">
        <v>3310</v>
      </c>
      <c r="I20" s="13">
        <v>2894</v>
      </c>
      <c r="J20" s="13">
        <v>3078</v>
      </c>
      <c r="K20" s="13">
        <v>3067</v>
      </c>
      <c r="L20" s="13">
        <v>3012</v>
      </c>
      <c r="M20" s="13">
        <v>3268</v>
      </c>
      <c r="N20" s="13">
        <v>3164</v>
      </c>
      <c r="O20" s="13">
        <v>3139</v>
      </c>
      <c r="P20" s="13">
        <v>3115</v>
      </c>
    </row>
    <row r="21" spans="1:16" x14ac:dyDescent="0.25">
      <c r="A21" s="7">
        <v>10</v>
      </c>
      <c r="B21" s="19">
        <v>7625</v>
      </c>
      <c r="C21" s="19">
        <v>7705</v>
      </c>
      <c r="D21" s="19">
        <v>7539</v>
      </c>
      <c r="E21" s="12">
        <v>7053</v>
      </c>
      <c r="F21" s="13">
        <v>6917</v>
      </c>
      <c r="G21" s="13">
        <v>6914</v>
      </c>
      <c r="H21" s="13">
        <v>6977</v>
      </c>
      <c r="I21" s="13">
        <v>6693</v>
      </c>
      <c r="J21" s="13">
        <v>6326</v>
      </c>
      <c r="K21" s="13">
        <f t="shared" ref="K21:P21" si="5">SUM(K22:K23)</f>
        <v>6692</v>
      </c>
      <c r="L21" s="13">
        <f t="shared" si="5"/>
        <v>6661</v>
      </c>
      <c r="M21" s="13">
        <f t="shared" si="5"/>
        <v>6339</v>
      </c>
      <c r="N21" s="13">
        <f t="shared" si="5"/>
        <v>7137</v>
      </c>
      <c r="O21" s="13">
        <f t="shared" si="5"/>
        <v>7025</v>
      </c>
      <c r="P21" s="13">
        <f t="shared" si="5"/>
        <v>6445</v>
      </c>
    </row>
    <row r="22" spans="1:16" x14ac:dyDescent="0.25">
      <c r="A22" s="6" t="s">
        <v>2</v>
      </c>
      <c r="B22" s="16">
        <v>3950</v>
      </c>
      <c r="C22" s="16">
        <v>3915</v>
      </c>
      <c r="D22" s="21">
        <v>3891</v>
      </c>
      <c r="E22" s="12">
        <v>3558</v>
      </c>
      <c r="F22" s="13">
        <v>3679</v>
      </c>
      <c r="G22" s="13">
        <v>3654</v>
      </c>
      <c r="H22" s="13">
        <v>3623</v>
      </c>
      <c r="I22" s="13">
        <v>3452</v>
      </c>
      <c r="J22" s="13">
        <v>3186</v>
      </c>
      <c r="K22" s="13">
        <v>3484</v>
      </c>
      <c r="L22" s="13">
        <v>3452</v>
      </c>
      <c r="M22" s="13">
        <v>3141</v>
      </c>
      <c r="N22" s="13">
        <v>3600</v>
      </c>
      <c r="O22" s="13">
        <v>3614</v>
      </c>
      <c r="P22" s="13">
        <v>3343</v>
      </c>
    </row>
    <row r="23" spans="1:16" x14ac:dyDescent="0.25">
      <c r="A23" s="6" t="s">
        <v>3</v>
      </c>
      <c r="B23" s="16">
        <v>3675</v>
      </c>
      <c r="C23" s="16">
        <v>3790</v>
      </c>
      <c r="D23" s="21">
        <v>3648</v>
      </c>
      <c r="E23" s="12">
        <v>3495</v>
      </c>
      <c r="F23" s="13">
        <v>3238</v>
      </c>
      <c r="G23" s="13">
        <v>3260</v>
      </c>
      <c r="H23" s="13">
        <v>3354</v>
      </c>
      <c r="I23" s="13">
        <v>3241</v>
      </c>
      <c r="J23" s="13">
        <v>3140</v>
      </c>
      <c r="K23" s="13">
        <v>3208</v>
      </c>
      <c r="L23" s="13">
        <v>3209</v>
      </c>
      <c r="M23" s="13">
        <v>3198</v>
      </c>
      <c r="N23" s="13">
        <v>3537</v>
      </c>
      <c r="O23" s="13">
        <v>3411</v>
      </c>
      <c r="P23" s="13">
        <v>3102</v>
      </c>
    </row>
    <row r="24" spans="1:16" x14ac:dyDescent="0.25">
      <c r="A24" s="7">
        <v>11</v>
      </c>
      <c r="B24" s="19">
        <v>6767</v>
      </c>
      <c r="C24" s="19">
        <v>7118</v>
      </c>
      <c r="D24" s="19">
        <v>6083</v>
      </c>
      <c r="E24" s="12">
        <v>6305</v>
      </c>
      <c r="F24" s="13">
        <v>6543</v>
      </c>
      <c r="G24" s="13">
        <v>6730</v>
      </c>
      <c r="H24" s="13">
        <v>6395</v>
      </c>
      <c r="I24" s="13">
        <v>6314</v>
      </c>
      <c r="J24" s="13">
        <v>6239</v>
      </c>
      <c r="K24" s="13">
        <f t="shared" ref="K24:P24" si="6">SUM(K25:K26)</f>
        <v>5647</v>
      </c>
      <c r="L24" s="13">
        <f t="shared" si="6"/>
        <v>5342</v>
      </c>
      <c r="M24" s="13">
        <f t="shared" si="6"/>
        <v>5908</v>
      </c>
      <c r="N24" s="13">
        <f t="shared" si="6"/>
        <v>5669</v>
      </c>
      <c r="O24" s="13">
        <f t="shared" si="6"/>
        <v>6019</v>
      </c>
      <c r="P24" s="13">
        <f t="shared" si="6"/>
        <v>6140</v>
      </c>
    </row>
    <row r="25" spans="1:16" x14ac:dyDescent="0.25">
      <c r="A25" s="6" t="s">
        <v>2</v>
      </c>
      <c r="B25" s="16">
        <v>3608</v>
      </c>
      <c r="C25" s="16">
        <v>3772</v>
      </c>
      <c r="D25" s="21">
        <v>3210</v>
      </c>
      <c r="E25" s="12">
        <v>3305</v>
      </c>
      <c r="F25" s="13">
        <v>3313</v>
      </c>
      <c r="G25" s="13">
        <v>3413</v>
      </c>
      <c r="H25" s="13">
        <v>3261</v>
      </c>
      <c r="I25" s="13">
        <v>3241</v>
      </c>
      <c r="J25" s="13">
        <v>3210</v>
      </c>
      <c r="K25" s="13">
        <v>2901</v>
      </c>
      <c r="L25" s="13">
        <v>2781</v>
      </c>
      <c r="M25" s="13">
        <v>3002</v>
      </c>
      <c r="N25" s="13">
        <v>2855</v>
      </c>
      <c r="O25" s="13">
        <v>3086</v>
      </c>
      <c r="P25" s="13">
        <v>3195</v>
      </c>
    </row>
    <row r="26" spans="1:16" x14ac:dyDescent="0.25">
      <c r="A26" s="6" t="s">
        <v>3</v>
      </c>
      <c r="B26" s="16">
        <v>3159</v>
      </c>
      <c r="C26" s="16">
        <v>3346</v>
      </c>
      <c r="D26" s="21">
        <v>2873</v>
      </c>
      <c r="E26" s="12">
        <v>3000</v>
      </c>
      <c r="F26" s="13">
        <v>3230</v>
      </c>
      <c r="G26" s="13">
        <v>3317</v>
      </c>
      <c r="H26" s="13">
        <v>3134</v>
      </c>
      <c r="I26" s="13">
        <v>3073</v>
      </c>
      <c r="J26" s="13">
        <v>3029</v>
      </c>
      <c r="K26" s="13">
        <v>2746</v>
      </c>
      <c r="L26" s="13">
        <v>2561</v>
      </c>
      <c r="M26" s="13">
        <v>2906</v>
      </c>
      <c r="N26" s="13">
        <v>2814</v>
      </c>
      <c r="O26" s="13">
        <v>2933</v>
      </c>
      <c r="P26" s="13">
        <v>2945</v>
      </c>
    </row>
    <row r="27" spans="1:16" x14ac:dyDescent="0.25">
      <c r="A27" s="7" t="s">
        <v>44</v>
      </c>
      <c r="B27" s="19">
        <v>1224</v>
      </c>
      <c r="C27" s="19">
        <v>1084</v>
      </c>
      <c r="D27" s="19">
        <v>1000</v>
      </c>
      <c r="E27" s="12">
        <v>790</v>
      </c>
      <c r="F27" s="13">
        <v>1273</v>
      </c>
      <c r="G27" s="13">
        <v>1149</v>
      </c>
      <c r="H27" s="13">
        <v>1609</v>
      </c>
      <c r="I27" s="13">
        <v>1663</v>
      </c>
      <c r="J27" s="13">
        <v>1612</v>
      </c>
      <c r="K27" s="13">
        <f t="shared" ref="K27:P27" si="7">SUM(K28:K29)</f>
        <v>1275</v>
      </c>
      <c r="L27" s="13">
        <f t="shared" si="7"/>
        <v>858</v>
      </c>
      <c r="M27" s="13">
        <f t="shared" si="7"/>
        <v>1853</v>
      </c>
      <c r="N27" s="13">
        <f t="shared" si="7"/>
        <v>1250</v>
      </c>
      <c r="O27" s="13">
        <f t="shared" si="7"/>
        <v>1285</v>
      </c>
      <c r="P27" s="13">
        <f t="shared" si="7"/>
        <v>1804</v>
      </c>
    </row>
    <row r="28" spans="1:16" x14ac:dyDescent="0.25">
      <c r="A28" s="6" t="s">
        <v>2</v>
      </c>
      <c r="B28" s="22">
        <v>734</v>
      </c>
      <c r="C28" s="22">
        <v>693</v>
      </c>
      <c r="D28" s="9">
        <v>536</v>
      </c>
      <c r="E28" s="23">
        <v>477</v>
      </c>
      <c r="F28" s="2">
        <v>578</v>
      </c>
      <c r="G28" s="2">
        <v>490</v>
      </c>
      <c r="H28" s="2">
        <v>869</v>
      </c>
      <c r="I28" s="2">
        <v>882</v>
      </c>
      <c r="J28" s="2">
        <v>890</v>
      </c>
      <c r="K28" s="2">
        <v>679</v>
      </c>
      <c r="L28" s="2">
        <v>444</v>
      </c>
      <c r="M28" s="13">
        <v>1167</v>
      </c>
      <c r="N28" s="13">
        <v>635</v>
      </c>
      <c r="O28" s="13">
        <v>665</v>
      </c>
      <c r="P28" s="13">
        <v>923</v>
      </c>
    </row>
    <row r="29" spans="1:16" x14ac:dyDescent="0.25">
      <c r="A29" s="6" t="s">
        <v>3</v>
      </c>
      <c r="B29" s="22">
        <v>490</v>
      </c>
      <c r="C29" s="22">
        <v>391</v>
      </c>
      <c r="D29" s="9">
        <v>464</v>
      </c>
      <c r="E29" s="23">
        <v>313</v>
      </c>
      <c r="F29" s="2">
        <v>695</v>
      </c>
      <c r="G29" s="2">
        <v>659</v>
      </c>
      <c r="H29" s="2">
        <v>740</v>
      </c>
      <c r="I29" s="2">
        <v>781</v>
      </c>
      <c r="J29" s="2">
        <v>722</v>
      </c>
      <c r="K29" s="2">
        <v>596</v>
      </c>
      <c r="L29" s="2">
        <v>414</v>
      </c>
      <c r="M29" s="2">
        <v>686</v>
      </c>
      <c r="N29" s="2">
        <v>615</v>
      </c>
      <c r="O29" s="2">
        <v>620</v>
      </c>
      <c r="P29" s="2">
        <v>881</v>
      </c>
    </row>
    <row r="30" spans="1:16" x14ac:dyDescent="0.25">
      <c r="A30" s="30" t="s">
        <v>4</v>
      </c>
      <c r="B30" s="19">
        <v>39844</v>
      </c>
      <c r="C30" s="19">
        <v>40334</v>
      </c>
      <c r="D30" s="19">
        <v>40025</v>
      </c>
      <c r="E30" s="12">
        <v>38329</v>
      </c>
      <c r="F30" s="13">
        <v>37769</v>
      </c>
      <c r="G30" s="13">
        <v>36677</v>
      </c>
      <c r="H30" s="13">
        <v>35922</v>
      </c>
      <c r="I30" s="13">
        <v>35118</v>
      </c>
      <c r="J30" s="13">
        <v>34247</v>
      </c>
      <c r="K30" s="13">
        <f t="shared" ref="K30:P30" si="8">K31+K34+K37+K40+K43+K46+K49+K52</f>
        <v>33666</v>
      </c>
      <c r="L30" s="13">
        <f t="shared" si="8"/>
        <v>32706</v>
      </c>
      <c r="M30" s="13">
        <f t="shared" si="8"/>
        <v>32453</v>
      </c>
      <c r="N30" s="13">
        <f t="shared" si="8"/>
        <v>32033</v>
      </c>
      <c r="O30" s="13">
        <f t="shared" si="8"/>
        <v>30835</v>
      </c>
      <c r="P30" s="13">
        <f t="shared" si="8"/>
        <v>31432</v>
      </c>
    </row>
    <row r="31" spans="1:16" x14ac:dyDescent="0.25">
      <c r="A31" s="7" t="s">
        <v>40</v>
      </c>
      <c r="B31" s="19">
        <v>1653</v>
      </c>
      <c r="C31" s="19">
        <v>1812</v>
      </c>
      <c r="D31" s="19">
        <v>1668</v>
      </c>
      <c r="E31" s="12">
        <v>1621</v>
      </c>
      <c r="F31" s="13">
        <v>1712</v>
      </c>
      <c r="G31" s="13">
        <v>1655</v>
      </c>
      <c r="H31" s="13">
        <v>1196</v>
      </c>
      <c r="I31" s="13">
        <v>1041</v>
      </c>
      <c r="J31" s="13">
        <v>1170</v>
      </c>
      <c r="K31" s="13">
        <f t="shared" ref="K31:P31" si="9">SUM(K32:K33)</f>
        <v>1079</v>
      </c>
      <c r="L31" s="13">
        <f t="shared" si="9"/>
        <v>1256</v>
      </c>
      <c r="M31" s="13">
        <f t="shared" si="9"/>
        <v>846</v>
      </c>
      <c r="N31" s="13">
        <f t="shared" si="9"/>
        <v>913</v>
      </c>
      <c r="O31" s="13">
        <f t="shared" si="9"/>
        <v>995</v>
      </c>
      <c r="P31" s="13">
        <f t="shared" si="9"/>
        <v>789</v>
      </c>
    </row>
    <row r="32" spans="1:16" x14ac:dyDescent="0.25">
      <c r="A32" s="6" t="s">
        <v>2</v>
      </c>
      <c r="B32" s="22">
        <v>761</v>
      </c>
      <c r="C32" s="22">
        <v>888</v>
      </c>
      <c r="D32" s="9">
        <v>820</v>
      </c>
      <c r="E32" s="23">
        <v>764</v>
      </c>
      <c r="F32" s="2">
        <v>812</v>
      </c>
      <c r="G32" s="2">
        <v>856</v>
      </c>
      <c r="H32" s="2">
        <v>618</v>
      </c>
      <c r="I32" s="2">
        <v>483</v>
      </c>
      <c r="J32" s="2">
        <v>598</v>
      </c>
      <c r="K32" s="2">
        <v>552</v>
      </c>
      <c r="L32" s="2">
        <v>645</v>
      </c>
      <c r="M32" s="2">
        <v>441</v>
      </c>
      <c r="N32" s="2">
        <v>457</v>
      </c>
      <c r="O32" s="2">
        <v>527</v>
      </c>
      <c r="P32" s="2">
        <v>388</v>
      </c>
    </row>
    <row r="33" spans="1:16" x14ac:dyDescent="0.25">
      <c r="A33" s="6" t="s">
        <v>3</v>
      </c>
      <c r="B33" s="22">
        <v>892</v>
      </c>
      <c r="C33" s="22">
        <v>924</v>
      </c>
      <c r="D33" s="9">
        <v>848</v>
      </c>
      <c r="E33" s="23">
        <v>857</v>
      </c>
      <c r="F33" s="2">
        <v>900</v>
      </c>
      <c r="G33" s="2">
        <v>799</v>
      </c>
      <c r="H33" s="2">
        <v>578</v>
      </c>
      <c r="I33" s="2">
        <v>558</v>
      </c>
      <c r="J33" s="2">
        <v>572</v>
      </c>
      <c r="K33" s="2">
        <v>527</v>
      </c>
      <c r="L33" s="2">
        <v>611</v>
      </c>
      <c r="M33" s="2">
        <v>405</v>
      </c>
      <c r="N33" s="2">
        <v>456</v>
      </c>
      <c r="O33" s="2">
        <v>468</v>
      </c>
      <c r="P33" s="2">
        <v>401</v>
      </c>
    </row>
    <row r="34" spans="1:16" x14ac:dyDescent="0.25">
      <c r="A34" s="7">
        <v>12</v>
      </c>
      <c r="B34" s="19">
        <v>5919</v>
      </c>
      <c r="C34" s="19">
        <v>5903</v>
      </c>
      <c r="D34" s="19">
        <v>6306</v>
      </c>
      <c r="E34" s="12">
        <v>6250</v>
      </c>
      <c r="F34" s="13">
        <v>5723</v>
      </c>
      <c r="G34" s="13">
        <v>5858</v>
      </c>
      <c r="H34" s="13">
        <v>5837</v>
      </c>
      <c r="I34" s="13">
        <v>5539</v>
      </c>
      <c r="J34" s="13">
        <v>4810</v>
      </c>
      <c r="K34" s="13">
        <f t="shared" ref="K34:P34" si="10">SUM(K35:K36)</f>
        <v>5068</v>
      </c>
      <c r="L34" s="13">
        <f t="shared" si="10"/>
        <v>5541</v>
      </c>
      <c r="M34" s="13">
        <f t="shared" si="10"/>
        <v>4953</v>
      </c>
      <c r="N34" s="13">
        <f t="shared" si="10"/>
        <v>5662</v>
      </c>
      <c r="O34" s="13">
        <f t="shared" si="10"/>
        <v>5376</v>
      </c>
      <c r="P34" s="13">
        <f t="shared" si="10"/>
        <v>5274</v>
      </c>
    </row>
    <row r="35" spans="1:16" x14ac:dyDescent="0.25">
      <c r="A35" s="6" t="s">
        <v>2</v>
      </c>
      <c r="B35" s="16">
        <v>3022</v>
      </c>
      <c r="C35" s="16">
        <v>2979</v>
      </c>
      <c r="D35" s="21">
        <v>3303</v>
      </c>
      <c r="E35" s="12">
        <v>3216</v>
      </c>
      <c r="F35" s="13">
        <v>2905</v>
      </c>
      <c r="G35" s="13">
        <v>2997</v>
      </c>
      <c r="H35" s="13">
        <v>2912</v>
      </c>
      <c r="I35" s="13">
        <v>2822</v>
      </c>
      <c r="J35" s="13">
        <v>2485</v>
      </c>
      <c r="K35" s="13">
        <v>2513</v>
      </c>
      <c r="L35" s="13">
        <v>2863</v>
      </c>
      <c r="M35" s="13">
        <v>2593</v>
      </c>
      <c r="N35" s="13">
        <v>2898</v>
      </c>
      <c r="O35" s="13">
        <v>2768</v>
      </c>
      <c r="P35" s="13">
        <v>2595</v>
      </c>
    </row>
    <row r="36" spans="1:16" x14ac:dyDescent="0.25">
      <c r="A36" s="6" t="s">
        <v>3</v>
      </c>
      <c r="B36" s="16">
        <v>2897</v>
      </c>
      <c r="C36" s="16">
        <v>2924</v>
      </c>
      <c r="D36" s="21">
        <v>3003</v>
      </c>
      <c r="E36" s="12">
        <v>3034</v>
      </c>
      <c r="F36" s="13">
        <v>2818</v>
      </c>
      <c r="G36" s="13">
        <v>2861</v>
      </c>
      <c r="H36" s="13">
        <v>2925</v>
      </c>
      <c r="I36" s="13">
        <v>2717</v>
      </c>
      <c r="J36" s="13">
        <v>2325</v>
      </c>
      <c r="K36" s="13">
        <v>2555</v>
      </c>
      <c r="L36" s="13">
        <v>2678</v>
      </c>
      <c r="M36" s="13">
        <v>2360</v>
      </c>
      <c r="N36" s="13">
        <v>2764</v>
      </c>
      <c r="O36" s="13">
        <v>2608</v>
      </c>
      <c r="P36" s="13">
        <v>2679</v>
      </c>
    </row>
    <row r="37" spans="1:16" x14ac:dyDescent="0.25">
      <c r="A37" s="7">
        <v>13</v>
      </c>
      <c r="B37" s="19">
        <v>6773</v>
      </c>
      <c r="C37" s="19">
        <v>7248</v>
      </c>
      <c r="D37" s="19">
        <v>7110</v>
      </c>
      <c r="E37" s="12">
        <v>7061</v>
      </c>
      <c r="F37" s="13">
        <v>7398</v>
      </c>
      <c r="G37" s="13">
        <v>7106</v>
      </c>
      <c r="H37" s="13">
        <v>7183</v>
      </c>
      <c r="I37" s="13">
        <v>7134</v>
      </c>
      <c r="J37" s="13">
        <v>6743</v>
      </c>
      <c r="K37" s="13">
        <f t="shared" ref="K37:P37" si="11">SUM(K38:K39)</f>
        <v>6316</v>
      </c>
      <c r="L37" s="13">
        <f t="shared" si="11"/>
        <v>6463</v>
      </c>
      <c r="M37" s="13">
        <f t="shared" si="11"/>
        <v>6483</v>
      </c>
      <c r="N37" s="13">
        <f t="shared" si="11"/>
        <v>6198</v>
      </c>
      <c r="O37" s="13">
        <f t="shared" si="11"/>
        <v>6268</v>
      </c>
      <c r="P37" s="13">
        <f t="shared" si="11"/>
        <v>6107</v>
      </c>
    </row>
    <row r="38" spans="1:16" x14ac:dyDescent="0.25">
      <c r="A38" s="6" t="s">
        <v>2</v>
      </c>
      <c r="B38" s="16">
        <v>3445</v>
      </c>
      <c r="C38" s="16">
        <v>3790</v>
      </c>
      <c r="D38" s="21">
        <v>3652</v>
      </c>
      <c r="E38" s="12">
        <v>3543</v>
      </c>
      <c r="F38" s="13">
        <v>3760</v>
      </c>
      <c r="G38" s="13">
        <v>3673</v>
      </c>
      <c r="H38" s="13">
        <v>3651</v>
      </c>
      <c r="I38" s="13">
        <v>3666</v>
      </c>
      <c r="J38" s="13">
        <v>3412</v>
      </c>
      <c r="K38" s="13">
        <v>3124</v>
      </c>
      <c r="L38" s="13">
        <v>3300</v>
      </c>
      <c r="M38" s="13">
        <v>3217</v>
      </c>
      <c r="N38" s="13">
        <v>3240</v>
      </c>
      <c r="O38" s="13">
        <v>3313</v>
      </c>
      <c r="P38" s="13">
        <v>3088</v>
      </c>
    </row>
    <row r="39" spans="1:16" x14ac:dyDescent="0.25">
      <c r="A39" s="6" t="s">
        <v>3</v>
      </c>
      <c r="B39" s="16">
        <v>3328</v>
      </c>
      <c r="C39" s="16">
        <v>3458</v>
      </c>
      <c r="D39" s="21">
        <v>3458</v>
      </c>
      <c r="E39" s="12">
        <v>3518</v>
      </c>
      <c r="F39" s="13">
        <v>3638</v>
      </c>
      <c r="G39" s="13">
        <v>3433</v>
      </c>
      <c r="H39" s="13">
        <v>3532</v>
      </c>
      <c r="I39" s="13">
        <v>3468</v>
      </c>
      <c r="J39" s="13">
        <v>3331</v>
      </c>
      <c r="K39" s="13">
        <v>3192</v>
      </c>
      <c r="L39" s="13">
        <v>3163</v>
      </c>
      <c r="M39" s="13">
        <v>3266</v>
      </c>
      <c r="N39" s="13">
        <v>2958</v>
      </c>
      <c r="O39" s="13">
        <v>2955</v>
      </c>
      <c r="P39" s="13">
        <v>3019</v>
      </c>
    </row>
    <row r="40" spans="1:16" x14ac:dyDescent="0.25">
      <c r="A40" s="7">
        <v>14</v>
      </c>
      <c r="B40" s="19">
        <v>7009</v>
      </c>
      <c r="C40" s="19">
        <v>7609</v>
      </c>
      <c r="D40" s="19">
        <v>7490</v>
      </c>
      <c r="E40" s="12">
        <v>7048</v>
      </c>
      <c r="F40" s="13">
        <v>7796</v>
      </c>
      <c r="G40" s="13">
        <v>7255</v>
      </c>
      <c r="H40" s="13">
        <v>7296</v>
      </c>
      <c r="I40" s="13">
        <v>6856</v>
      </c>
      <c r="J40" s="13">
        <v>7296</v>
      </c>
      <c r="K40" s="13">
        <f t="shared" ref="K40:P40" si="12">SUM(K41:K42)</f>
        <v>7049</v>
      </c>
      <c r="L40" s="13">
        <f t="shared" si="12"/>
        <v>7025</v>
      </c>
      <c r="M40" s="13">
        <f t="shared" si="12"/>
        <v>6263</v>
      </c>
      <c r="N40" s="13">
        <f t="shared" si="12"/>
        <v>6028</v>
      </c>
      <c r="O40" s="13">
        <f t="shared" si="12"/>
        <v>6034</v>
      </c>
      <c r="P40" s="13">
        <f t="shared" si="12"/>
        <v>6609</v>
      </c>
    </row>
    <row r="41" spans="1:16" x14ac:dyDescent="0.25">
      <c r="A41" s="6" t="s">
        <v>2</v>
      </c>
      <c r="B41" s="16">
        <v>3522</v>
      </c>
      <c r="C41" s="16">
        <v>3876</v>
      </c>
      <c r="D41" s="21">
        <v>3848</v>
      </c>
      <c r="E41" s="12">
        <v>3675</v>
      </c>
      <c r="F41" s="13">
        <v>4113</v>
      </c>
      <c r="G41" s="13">
        <v>3648</v>
      </c>
      <c r="H41" s="13">
        <v>3762</v>
      </c>
      <c r="I41" s="13">
        <v>3492</v>
      </c>
      <c r="J41" s="13">
        <v>3680</v>
      </c>
      <c r="K41" s="13">
        <v>3636</v>
      </c>
      <c r="L41" s="13">
        <v>3613</v>
      </c>
      <c r="M41" s="13">
        <v>3232</v>
      </c>
      <c r="N41" s="13">
        <v>3061</v>
      </c>
      <c r="O41" s="13">
        <v>3119</v>
      </c>
      <c r="P41" s="13">
        <v>3451</v>
      </c>
    </row>
    <row r="42" spans="1:16" x14ac:dyDescent="0.25">
      <c r="A42" s="6" t="s">
        <v>3</v>
      </c>
      <c r="B42" s="16">
        <v>3487</v>
      </c>
      <c r="C42" s="16">
        <v>3733</v>
      </c>
      <c r="D42" s="21">
        <v>3642</v>
      </c>
      <c r="E42" s="12">
        <v>3373</v>
      </c>
      <c r="F42" s="13">
        <v>3683</v>
      </c>
      <c r="G42" s="13">
        <v>3607</v>
      </c>
      <c r="H42" s="13">
        <v>3534</v>
      </c>
      <c r="I42" s="13">
        <v>3364</v>
      </c>
      <c r="J42" s="13">
        <v>3616</v>
      </c>
      <c r="K42" s="13">
        <v>3413</v>
      </c>
      <c r="L42" s="13">
        <v>3412</v>
      </c>
      <c r="M42" s="13">
        <v>3031</v>
      </c>
      <c r="N42" s="13">
        <v>2967</v>
      </c>
      <c r="O42" s="13">
        <v>2915</v>
      </c>
      <c r="P42" s="13">
        <v>3158</v>
      </c>
    </row>
    <row r="43" spans="1:16" x14ac:dyDescent="0.25">
      <c r="A43" s="7">
        <v>15</v>
      </c>
      <c r="B43" s="19">
        <v>7218</v>
      </c>
      <c r="C43" s="19">
        <v>7083</v>
      </c>
      <c r="D43" s="19">
        <v>6785</v>
      </c>
      <c r="E43" s="12">
        <v>6936</v>
      </c>
      <c r="F43" s="13">
        <v>6776</v>
      </c>
      <c r="G43" s="13">
        <v>6961</v>
      </c>
      <c r="H43" s="13">
        <v>7048</v>
      </c>
      <c r="I43" s="13">
        <v>7105</v>
      </c>
      <c r="J43" s="13">
        <v>6722</v>
      </c>
      <c r="K43" s="13">
        <f t="shared" ref="K43:P43" si="13">SUM(K44:K45)</f>
        <v>6762</v>
      </c>
      <c r="L43" s="13">
        <f t="shared" si="13"/>
        <v>6513</v>
      </c>
      <c r="M43" s="13">
        <f t="shared" si="13"/>
        <v>6643</v>
      </c>
      <c r="N43" s="13">
        <f t="shared" si="13"/>
        <v>6147</v>
      </c>
      <c r="O43" s="13">
        <f t="shared" si="13"/>
        <v>5730</v>
      </c>
      <c r="P43" s="13">
        <f t="shared" si="13"/>
        <v>6242</v>
      </c>
    </row>
    <row r="44" spans="1:16" x14ac:dyDescent="0.25">
      <c r="A44" s="6" t="s">
        <v>2</v>
      </c>
      <c r="B44" s="16">
        <v>3701</v>
      </c>
      <c r="C44" s="16">
        <v>3659</v>
      </c>
      <c r="D44" s="21">
        <v>3486</v>
      </c>
      <c r="E44" s="12">
        <v>3656</v>
      </c>
      <c r="F44" s="13">
        <v>3620</v>
      </c>
      <c r="G44" s="13">
        <v>3614</v>
      </c>
      <c r="H44" s="13">
        <v>3708</v>
      </c>
      <c r="I44" s="13">
        <v>3689</v>
      </c>
      <c r="J44" s="13">
        <v>3522</v>
      </c>
      <c r="K44" s="13">
        <v>3380</v>
      </c>
      <c r="L44" s="13">
        <v>3325</v>
      </c>
      <c r="M44" s="13">
        <v>3463</v>
      </c>
      <c r="N44" s="13">
        <v>3147</v>
      </c>
      <c r="O44" s="13">
        <v>2926</v>
      </c>
      <c r="P44" s="13">
        <v>3296</v>
      </c>
    </row>
    <row r="45" spans="1:16" x14ac:dyDescent="0.25">
      <c r="A45" s="6" t="s">
        <v>3</v>
      </c>
      <c r="B45" s="16">
        <v>3517</v>
      </c>
      <c r="C45" s="16">
        <v>3424</v>
      </c>
      <c r="D45" s="21">
        <v>3299</v>
      </c>
      <c r="E45" s="12">
        <v>3280</v>
      </c>
      <c r="F45" s="13">
        <v>3156</v>
      </c>
      <c r="G45" s="13">
        <v>3347</v>
      </c>
      <c r="H45" s="13">
        <v>3340</v>
      </c>
      <c r="I45" s="13">
        <v>3416</v>
      </c>
      <c r="J45" s="13">
        <v>3200</v>
      </c>
      <c r="K45" s="13">
        <v>3382</v>
      </c>
      <c r="L45" s="13">
        <v>3188</v>
      </c>
      <c r="M45" s="13">
        <v>3180</v>
      </c>
      <c r="N45" s="13">
        <v>3000</v>
      </c>
      <c r="O45" s="13">
        <v>2804</v>
      </c>
      <c r="P45" s="13">
        <v>2946</v>
      </c>
    </row>
    <row r="46" spans="1:16" x14ac:dyDescent="0.25">
      <c r="A46" s="7">
        <v>16</v>
      </c>
      <c r="B46" s="19">
        <v>6140</v>
      </c>
      <c r="C46" s="19">
        <v>5741</v>
      </c>
      <c r="D46" s="19">
        <v>5763</v>
      </c>
      <c r="E46" s="12">
        <v>5782</v>
      </c>
      <c r="F46" s="13">
        <v>5375</v>
      </c>
      <c r="G46" s="13">
        <v>5261</v>
      </c>
      <c r="H46" s="13">
        <v>5222</v>
      </c>
      <c r="I46" s="13">
        <v>5155</v>
      </c>
      <c r="J46" s="13">
        <v>5191</v>
      </c>
      <c r="K46" s="13">
        <f t="shared" ref="K46:P46" si="14">SUM(K47:K48)</f>
        <v>5287</v>
      </c>
      <c r="L46" s="13">
        <f t="shared" si="14"/>
        <v>4862</v>
      </c>
      <c r="M46" s="13">
        <f t="shared" si="14"/>
        <v>5361</v>
      </c>
      <c r="N46" s="13">
        <f t="shared" si="14"/>
        <v>5636</v>
      </c>
      <c r="O46" s="13">
        <f t="shared" si="14"/>
        <v>5223</v>
      </c>
      <c r="P46" s="13">
        <f t="shared" si="14"/>
        <v>4951</v>
      </c>
    </row>
    <row r="47" spans="1:16" x14ac:dyDescent="0.25">
      <c r="A47" s="6" t="s">
        <v>2</v>
      </c>
      <c r="B47" s="16">
        <v>3287</v>
      </c>
      <c r="C47" s="16">
        <v>3105</v>
      </c>
      <c r="D47" s="21">
        <v>3088</v>
      </c>
      <c r="E47" s="12">
        <v>3180</v>
      </c>
      <c r="F47" s="13">
        <v>2899</v>
      </c>
      <c r="G47" s="13">
        <v>2861</v>
      </c>
      <c r="H47" s="13">
        <v>2799</v>
      </c>
      <c r="I47" s="13">
        <v>2799</v>
      </c>
      <c r="J47" s="13">
        <v>2754</v>
      </c>
      <c r="K47" s="13">
        <v>2836</v>
      </c>
      <c r="L47" s="13">
        <v>2547</v>
      </c>
      <c r="M47" s="13">
        <v>2814</v>
      </c>
      <c r="N47" s="13">
        <v>2973</v>
      </c>
      <c r="O47" s="13">
        <v>2627</v>
      </c>
      <c r="P47" s="13">
        <v>2569</v>
      </c>
    </row>
    <row r="48" spans="1:16" x14ac:dyDescent="0.25">
      <c r="A48" s="6" t="s">
        <v>3</v>
      </c>
      <c r="B48" s="16">
        <v>2853</v>
      </c>
      <c r="C48" s="16">
        <v>2636</v>
      </c>
      <c r="D48" s="21">
        <v>2675</v>
      </c>
      <c r="E48" s="12">
        <v>2602</v>
      </c>
      <c r="F48" s="13">
        <v>2476</v>
      </c>
      <c r="G48" s="13">
        <v>2400</v>
      </c>
      <c r="H48" s="13">
        <v>2423</v>
      </c>
      <c r="I48" s="13">
        <v>2356</v>
      </c>
      <c r="J48" s="13">
        <v>2437</v>
      </c>
      <c r="K48" s="13">
        <v>2451</v>
      </c>
      <c r="L48" s="13">
        <v>2315</v>
      </c>
      <c r="M48" s="13">
        <v>2547</v>
      </c>
      <c r="N48" s="13">
        <v>2663</v>
      </c>
      <c r="O48" s="13">
        <v>2596</v>
      </c>
      <c r="P48" s="13">
        <v>2382</v>
      </c>
    </row>
    <row r="49" spans="1:16" x14ac:dyDescent="0.25">
      <c r="A49" s="7">
        <v>17</v>
      </c>
      <c r="B49" s="19">
        <v>3498</v>
      </c>
      <c r="C49" s="19">
        <v>3173</v>
      </c>
      <c r="D49" s="19">
        <v>3169</v>
      </c>
      <c r="E49" s="12">
        <v>2499</v>
      </c>
      <c r="F49" s="13">
        <v>2228</v>
      </c>
      <c r="G49" s="13">
        <v>1918</v>
      </c>
      <c r="H49" s="13">
        <v>1688</v>
      </c>
      <c r="I49" s="13">
        <v>1884</v>
      </c>
      <c r="J49" s="13">
        <v>1897</v>
      </c>
      <c r="K49" s="13">
        <f t="shared" ref="K49:P49" si="15">SUM(K50:K51)</f>
        <v>1755</v>
      </c>
      <c r="L49" s="13">
        <f t="shared" si="15"/>
        <v>853</v>
      </c>
      <c r="M49" s="13">
        <f t="shared" si="15"/>
        <v>1656</v>
      </c>
      <c r="N49" s="13">
        <f t="shared" si="15"/>
        <v>1259</v>
      </c>
      <c r="O49" s="13">
        <f t="shared" si="15"/>
        <v>1013</v>
      </c>
      <c r="P49" s="13">
        <f t="shared" si="15"/>
        <v>1268</v>
      </c>
    </row>
    <row r="50" spans="1:16" x14ac:dyDescent="0.25">
      <c r="A50" s="6" t="s">
        <v>2</v>
      </c>
      <c r="B50" s="16">
        <v>2031</v>
      </c>
      <c r="C50" s="16">
        <v>1875</v>
      </c>
      <c r="D50" s="21">
        <v>1954</v>
      </c>
      <c r="E50" s="12">
        <v>1502</v>
      </c>
      <c r="F50" s="13">
        <v>1313</v>
      </c>
      <c r="G50" s="13">
        <v>1059</v>
      </c>
      <c r="H50" s="2">
        <v>952</v>
      </c>
      <c r="I50" s="2">
        <v>987</v>
      </c>
      <c r="J50" s="13">
        <v>1035</v>
      </c>
      <c r="K50" s="13">
        <v>1049</v>
      </c>
      <c r="L50" s="13">
        <v>491</v>
      </c>
      <c r="M50" s="13">
        <v>926</v>
      </c>
      <c r="N50" s="13">
        <v>712</v>
      </c>
      <c r="O50" s="13">
        <v>546</v>
      </c>
      <c r="P50" s="13">
        <v>708</v>
      </c>
    </row>
    <row r="51" spans="1:16" x14ac:dyDescent="0.25">
      <c r="A51" s="6" t="s">
        <v>3</v>
      </c>
      <c r="B51" s="16">
        <v>1467</v>
      </c>
      <c r="C51" s="16">
        <v>1298</v>
      </c>
      <c r="D51" s="21">
        <v>1215</v>
      </c>
      <c r="E51" s="23">
        <v>997</v>
      </c>
      <c r="F51" s="2">
        <v>915</v>
      </c>
      <c r="G51" s="2">
        <v>859</v>
      </c>
      <c r="H51" s="2">
        <v>736</v>
      </c>
      <c r="I51" s="2">
        <v>897</v>
      </c>
      <c r="J51" s="2">
        <v>862</v>
      </c>
      <c r="K51" s="2">
        <v>706</v>
      </c>
      <c r="L51" s="2">
        <v>362</v>
      </c>
      <c r="M51" s="2">
        <v>730</v>
      </c>
      <c r="N51" s="2">
        <v>547</v>
      </c>
      <c r="O51" s="2">
        <v>467</v>
      </c>
      <c r="P51" s="2">
        <v>560</v>
      </c>
    </row>
    <row r="52" spans="1:16" x14ac:dyDescent="0.25">
      <c r="A52" s="7" t="s">
        <v>43</v>
      </c>
      <c r="B52" s="19">
        <v>1634</v>
      </c>
      <c r="C52" s="19">
        <v>1765</v>
      </c>
      <c r="D52" s="19">
        <v>1734</v>
      </c>
      <c r="E52" s="12">
        <v>1132</v>
      </c>
      <c r="F52" s="2">
        <v>761</v>
      </c>
      <c r="G52" s="2">
        <v>663</v>
      </c>
      <c r="H52" s="2">
        <v>452</v>
      </c>
      <c r="I52" s="2">
        <v>404</v>
      </c>
      <c r="J52" s="2">
        <v>418</v>
      </c>
      <c r="K52" s="13">
        <f t="shared" ref="K52:P52" si="16">SUM(K53:K54)</f>
        <v>350</v>
      </c>
      <c r="L52" s="13">
        <f t="shared" si="16"/>
        <v>193</v>
      </c>
      <c r="M52" s="13">
        <f t="shared" si="16"/>
        <v>248</v>
      </c>
      <c r="N52" s="13">
        <f t="shared" si="16"/>
        <v>190</v>
      </c>
      <c r="O52" s="13">
        <f t="shared" si="16"/>
        <v>196</v>
      </c>
      <c r="P52" s="13">
        <f t="shared" si="16"/>
        <v>192</v>
      </c>
    </row>
    <row r="53" spans="1:16" x14ac:dyDescent="0.25">
      <c r="A53" s="6" t="s">
        <v>2</v>
      </c>
      <c r="B53" s="16">
        <v>1080</v>
      </c>
      <c r="C53" s="16">
        <v>1170</v>
      </c>
      <c r="D53" s="21">
        <v>1201</v>
      </c>
      <c r="E53" s="23">
        <v>761</v>
      </c>
      <c r="F53" s="2">
        <v>500</v>
      </c>
      <c r="G53" s="2">
        <v>404</v>
      </c>
      <c r="H53" s="2">
        <v>300</v>
      </c>
      <c r="I53" s="2">
        <v>255</v>
      </c>
      <c r="J53" s="2">
        <v>278</v>
      </c>
      <c r="K53" s="2">
        <v>257</v>
      </c>
      <c r="L53" s="2">
        <v>129</v>
      </c>
      <c r="M53" s="2">
        <v>170</v>
      </c>
      <c r="N53" s="2">
        <v>134</v>
      </c>
      <c r="O53" s="2">
        <v>118</v>
      </c>
      <c r="P53" s="2">
        <v>121</v>
      </c>
    </row>
    <row r="54" spans="1:16" x14ac:dyDescent="0.25">
      <c r="A54" s="6" t="s">
        <v>3</v>
      </c>
      <c r="B54" s="22">
        <v>554</v>
      </c>
      <c r="C54" s="22">
        <v>595</v>
      </c>
      <c r="D54" s="9">
        <v>533</v>
      </c>
      <c r="E54" s="23">
        <v>371</v>
      </c>
      <c r="F54" s="2">
        <v>261</v>
      </c>
      <c r="G54" s="2">
        <v>259</v>
      </c>
      <c r="H54" s="2">
        <v>152</v>
      </c>
      <c r="I54" s="2">
        <v>149</v>
      </c>
      <c r="J54" s="2">
        <v>140</v>
      </c>
      <c r="K54" s="2">
        <v>93</v>
      </c>
      <c r="L54" s="2">
        <v>64</v>
      </c>
      <c r="M54" s="2">
        <v>78</v>
      </c>
      <c r="N54" s="2">
        <v>56</v>
      </c>
      <c r="O54" s="2">
        <v>78</v>
      </c>
      <c r="P54" s="2">
        <v>71</v>
      </c>
    </row>
    <row r="55" spans="1:16" x14ac:dyDescent="0.25">
      <c r="A55" s="30" t="s">
        <v>5</v>
      </c>
      <c r="B55" s="19">
        <v>5482</v>
      </c>
      <c r="C55" s="19">
        <v>5576</v>
      </c>
      <c r="D55" s="19">
        <v>6407</v>
      </c>
      <c r="E55" s="12">
        <v>6548</v>
      </c>
      <c r="F55" s="13">
        <v>5618</v>
      </c>
      <c r="G55" s="13">
        <v>5058</v>
      </c>
      <c r="H55" s="13">
        <v>4809</v>
      </c>
      <c r="I55" s="13">
        <v>4874</v>
      </c>
      <c r="J55" s="13">
        <v>4575</v>
      </c>
      <c r="K55" s="13">
        <f t="shared" ref="K55:P55" si="17">K59+K62+K65+K68</f>
        <v>4476</v>
      </c>
      <c r="L55" s="13">
        <f t="shared" si="17"/>
        <v>3959</v>
      </c>
      <c r="M55" s="13">
        <f t="shared" si="17"/>
        <v>4379</v>
      </c>
      <c r="N55" s="13">
        <f t="shared" si="17"/>
        <v>4793</v>
      </c>
      <c r="O55" s="13">
        <f t="shared" si="17"/>
        <v>4607</v>
      </c>
      <c r="P55" s="13">
        <f t="shared" si="17"/>
        <v>4181</v>
      </c>
    </row>
    <row r="56" spans="1:16" x14ac:dyDescent="0.25">
      <c r="A56" s="7" t="s">
        <v>41</v>
      </c>
      <c r="B56" s="4">
        <v>5</v>
      </c>
      <c r="C56" s="4">
        <v>3</v>
      </c>
      <c r="D56" s="4">
        <v>155</v>
      </c>
      <c r="E56" s="23">
        <v>7</v>
      </c>
      <c r="F56" s="2">
        <v>9</v>
      </c>
      <c r="G56" s="13">
        <v>16</v>
      </c>
      <c r="H56" s="2">
        <v>6</v>
      </c>
      <c r="I56" s="2">
        <v>10</v>
      </c>
      <c r="J56" s="2">
        <v>7</v>
      </c>
      <c r="K56" s="27" t="s">
        <v>6</v>
      </c>
      <c r="L56" s="27" t="s">
        <v>6</v>
      </c>
      <c r="M56" s="27" t="s">
        <v>6</v>
      </c>
      <c r="N56" s="27" t="s">
        <v>6</v>
      </c>
      <c r="O56" s="27" t="s">
        <v>6</v>
      </c>
      <c r="P56" s="27" t="s">
        <v>6</v>
      </c>
    </row>
    <row r="57" spans="1:16" x14ac:dyDescent="0.25">
      <c r="A57" s="6" t="s">
        <v>2</v>
      </c>
      <c r="B57" s="22">
        <v>1</v>
      </c>
      <c r="C57" s="22">
        <v>1</v>
      </c>
      <c r="D57" s="9">
        <v>51</v>
      </c>
      <c r="E57" s="24" t="s">
        <v>6</v>
      </c>
      <c r="F57" s="2">
        <v>3</v>
      </c>
      <c r="G57" s="13">
        <v>4</v>
      </c>
      <c r="H57" s="2">
        <v>3</v>
      </c>
      <c r="I57" s="2">
        <v>4</v>
      </c>
      <c r="J57" s="2">
        <v>3</v>
      </c>
      <c r="K57" s="3" t="s">
        <v>6</v>
      </c>
      <c r="L57" s="3" t="s">
        <v>6</v>
      </c>
      <c r="M57" s="3" t="s">
        <v>6</v>
      </c>
      <c r="N57" s="3" t="s">
        <v>6</v>
      </c>
      <c r="O57" s="3" t="s">
        <v>6</v>
      </c>
      <c r="P57" s="3" t="s">
        <v>6</v>
      </c>
    </row>
    <row r="58" spans="1:16" x14ac:dyDescent="0.25">
      <c r="A58" s="6" t="s">
        <v>3</v>
      </c>
      <c r="B58" s="22">
        <v>4</v>
      </c>
      <c r="C58" s="22">
        <v>2</v>
      </c>
      <c r="D58" s="9">
        <v>104</v>
      </c>
      <c r="E58" s="23">
        <v>7</v>
      </c>
      <c r="F58" s="2">
        <v>6</v>
      </c>
      <c r="G58" s="2">
        <v>12</v>
      </c>
      <c r="H58" s="2">
        <v>3</v>
      </c>
      <c r="I58" s="2">
        <v>6</v>
      </c>
      <c r="J58" s="2">
        <v>4</v>
      </c>
      <c r="K58" s="3" t="s">
        <v>6</v>
      </c>
      <c r="L58" s="3" t="s">
        <v>6</v>
      </c>
      <c r="M58" s="3" t="s">
        <v>6</v>
      </c>
      <c r="N58" s="3" t="s">
        <v>6</v>
      </c>
      <c r="O58" s="3" t="s">
        <v>6</v>
      </c>
      <c r="P58" s="3" t="s">
        <v>6</v>
      </c>
    </row>
    <row r="59" spans="1:16" x14ac:dyDescent="0.25">
      <c r="A59" s="7">
        <v>15</v>
      </c>
      <c r="B59" s="4">
        <v>94</v>
      </c>
      <c r="C59" s="4">
        <v>103</v>
      </c>
      <c r="D59" s="4">
        <v>410</v>
      </c>
      <c r="E59" s="23">
        <v>564</v>
      </c>
      <c r="F59" s="2">
        <v>305</v>
      </c>
      <c r="G59" s="2">
        <v>394</v>
      </c>
      <c r="H59" s="2">
        <v>336</v>
      </c>
      <c r="I59" s="2">
        <v>281</v>
      </c>
      <c r="J59" s="2">
        <v>306</v>
      </c>
      <c r="K59" s="13">
        <f>SUM(K60:K61)</f>
        <v>172</v>
      </c>
      <c r="L59" s="13">
        <v>120</v>
      </c>
      <c r="M59" s="13">
        <v>90</v>
      </c>
      <c r="N59" s="13">
        <v>78</v>
      </c>
      <c r="O59" s="13">
        <v>95</v>
      </c>
      <c r="P59" s="13">
        <f>SUM(P60:P61)</f>
        <v>100</v>
      </c>
    </row>
    <row r="60" spans="1:16" x14ac:dyDescent="0.25">
      <c r="A60" s="6" t="s">
        <v>2</v>
      </c>
      <c r="B60" s="22">
        <v>32</v>
      </c>
      <c r="C60" s="22">
        <v>39</v>
      </c>
      <c r="D60" s="9">
        <v>149</v>
      </c>
      <c r="E60" s="23">
        <v>185</v>
      </c>
      <c r="F60" s="2">
        <v>128</v>
      </c>
      <c r="G60" s="2">
        <v>182</v>
      </c>
      <c r="H60" s="2">
        <v>130</v>
      </c>
      <c r="I60" s="2">
        <v>139</v>
      </c>
      <c r="J60" s="2">
        <v>129</v>
      </c>
      <c r="K60" s="2">
        <v>67</v>
      </c>
      <c r="L60" s="2">
        <v>53</v>
      </c>
      <c r="M60" s="2">
        <v>37</v>
      </c>
      <c r="N60" s="2">
        <v>35</v>
      </c>
      <c r="O60" s="2">
        <v>45</v>
      </c>
      <c r="P60" s="2">
        <v>42</v>
      </c>
    </row>
    <row r="61" spans="1:16" x14ac:dyDescent="0.25">
      <c r="A61" s="6" t="s">
        <v>3</v>
      </c>
      <c r="B61" s="22">
        <v>62</v>
      </c>
      <c r="C61" s="22">
        <v>64</v>
      </c>
      <c r="D61" s="9">
        <v>261</v>
      </c>
      <c r="E61" s="23">
        <v>379</v>
      </c>
      <c r="F61" s="2">
        <v>177</v>
      </c>
      <c r="G61" s="2">
        <v>212</v>
      </c>
      <c r="H61" s="2">
        <v>206</v>
      </c>
      <c r="I61" s="2">
        <v>142</v>
      </c>
      <c r="J61" s="2">
        <v>177</v>
      </c>
      <c r="K61" s="2">
        <v>105</v>
      </c>
      <c r="L61" s="2">
        <v>67</v>
      </c>
      <c r="M61" s="2">
        <v>53</v>
      </c>
      <c r="N61" s="2">
        <v>43</v>
      </c>
      <c r="O61" s="2">
        <v>50</v>
      </c>
      <c r="P61" s="2">
        <v>58</v>
      </c>
    </row>
    <row r="62" spans="1:16" x14ac:dyDescent="0.25">
      <c r="A62" s="7">
        <v>16</v>
      </c>
      <c r="B62" s="19">
        <v>1120</v>
      </c>
      <c r="C62" s="4">
        <v>935</v>
      </c>
      <c r="D62" s="19">
        <v>1271</v>
      </c>
      <c r="E62" s="12">
        <v>1711</v>
      </c>
      <c r="F62" s="13">
        <v>1334</v>
      </c>
      <c r="G62" s="13">
        <v>1460</v>
      </c>
      <c r="H62" s="13">
        <v>1278</v>
      </c>
      <c r="I62" s="13">
        <v>1358</v>
      </c>
      <c r="J62" s="13">
        <v>1305</v>
      </c>
      <c r="K62" s="13">
        <f>SUM(K63:K64)</f>
        <v>1249</v>
      </c>
      <c r="L62" s="13">
        <v>947</v>
      </c>
      <c r="M62" s="13">
        <v>948</v>
      </c>
      <c r="N62" s="13">
        <v>810</v>
      </c>
      <c r="O62" s="13">
        <v>862</v>
      </c>
      <c r="P62" s="13">
        <f>SUM(P63:P64)</f>
        <v>733</v>
      </c>
    </row>
    <row r="63" spans="1:16" x14ac:dyDescent="0.25">
      <c r="A63" s="6" t="s">
        <v>2</v>
      </c>
      <c r="B63" s="22">
        <v>343</v>
      </c>
      <c r="C63" s="22">
        <v>364</v>
      </c>
      <c r="D63" s="9">
        <v>501</v>
      </c>
      <c r="E63" s="23">
        <v>649</v>
      </c>
      <c r="F63" s="2">
        <v>551</v>
      </c>
      <c r="G63" s="2">
        <v>618</v>
      </c>
      <c r="H63" s="2">
        <v>592</v>
      </c>
      <c r="I63" s="2">
        <v>566</v>
      </c>
      <c r="J63" s="2">
        <v>528</v>
      </c>
      <c r="K63" s="2">
        <v>541</v>
      </c>
      <c r="L63" s="2">
        <v>358</v>
      </c>
      <c r="M63" s="2">
        <v>366</v>
      </c>
      <c r="N63" s="2">
        <v>321</v>
      </c>
      <c r="O63" s="2">
        <v>350</v>
      </c>
      <c r="P63" s="2">
        <v>318</v>
      </c>
    </row>
    <row r="64" spans="1:16" x14ac:dyDescent="0.25">
      <c r="A64" s="6" t="s">
        <v>3</v>
      </c>
      <c r="B64" s="22">
        <v>777</v>
      </c>
      <c r="C64" s="22">
        <v>571</v>
      </c>
      <c r="D64" s="9">
        <v>770</v>
      </c>
      <c r="E64" s="12">
        <v>1062</v>
      </c>
      <c r="F64" s="2">
        <v>783</v>
      </c>
      <c r="G64" s="2">
        <v>842</v>
      </c>
      <c r="H64" s="2">
        <v>686</v>
      </c>
      <c r="I64" s="2">
        <v>792</v>
      </c>
      <c r="J64" s="2">
        <v>777</v>
      </c>
      <c r="K64" s="2">
        <v>708</v>
      </c>
      <c r="L64" s="2">
        <v>589</v>
      </c>
      <c r="M64" s="2">
        <v>582</v>
      </c>
      <c r="N64" s="2">
        <v>489</v>
      </c>
      <c r="O64" s="2">
        <v>512</v>
      </c>
      <c r="P64" s="2">
        <v>415</v>
      </c>
    </row>
    <row r="65" spans="1:16" x14ac:dyDescent="0.25">
      <c r="A65" s="7">
        <v>17</v>
      </c>
      <c r="B65" s="19">
        <v>2318</v>
      </c>
      <c r="C65" s="19">
        <v>2292</v>
      </c>
      <c r="D65" s="19">
        <v>2249</v>
      </c>
      <c r="E65" s="12">
        <v>2372</v>
      </c>
      <c r="F65" s="13">
        <v>2031</v>
      </c>
      <c r="G65" s="13">
        <v>1648</v>
      </c>
      <c r="H65" s="13">
        <v>1831</v>
      </c>
      <c r="I65" s="13">
        <v>1929</v>
      </c>
      <c r="J65" s="13">
        <v>1833</v>
      </c>
      <c r="K65" s="13">
        <f>SUM(K66:K67)</f>
        <v>1769</v>
      </c>
      <c r="L65" s="13">
        <v>1715</v>
      </c>
      <c r="M65" s="13">
        <v>2057</v>
      </c>
      <c r="N65" s="13">
        <v>2301</v>
      </c>
      <c r="O65" s="13">
        <v>2137</v>
      </c>
      <c r="P65" s="13">
        <f>SUM(P66:P67)</f>
        <v>1800</v>
      </c>
    </row>
    <row r="66" spans="1:16" x14ac:dyDescent="0.25">
      <c r="A66" s="6" t="s">
        <v>2</v>
      </c>
      <c r="B66" s="16">
        <v>1010</v>
      </c>
      <c r="C66" s="22">
        <v>919</v>
      </c>
      <c r="D66" s="9">
        <v>912</v>
      </c>
      <c r="E66" s="23">
        <v>991</v>
      </c>
      <c r="F66" s="2">
        <v>824</v>
      </c>
      <c r="G66" s="2">
        <v>701</v>
      </c>
      <c r="H66" s="2">
        <v>767</v>
      </c>
      <c r="I66" s="2">
        <v>827</v>
      </c>
      <c r="J66" s="2">
        <v>797</v>
      </c>
      <c r="K66" s="2">
        <v>696</v>
      </c>
      <c r="L66" s="2">
        <v>704</v>
      </c>
      <c r="M66" s="2">
        <v>850</v>
      </c>
      <c r="N66" s="2">
        <v>933</v>
      </c>
      <c r="O66" s="2">
        <v>891</v>
      </c>
      <c r="P66" s="2">
        <v>772</v>
      </c>
    </row>
    <row r="67" spans="1:16" x14ac:dyDescent="0.25">
      <c r="A67" s="6" t="s">
        <v>3</v>
      </c>
      <c r="B67" s="16">
        <v>1308</v>
      </c>
      <c r="C67" s="16">
        <v>1373</v>
      </c>
      <c r="D67" s="21">
        <v>1337</v>
      </c>
      <c r="E67" s="12">
        <v>1381</v>
      </c>
      <c r="F67" s="13">
        <v>1207</v>
      </c>
      <c r="G67" s="13">
        <v>947</v>
      </c>
      <c r="H67" s="13">
        <v>1064</v>
      </c>
      <c r="I67" s="13">
        <v>1102</v>
      </c>
      <c r="J67" s="13">
        <v>1036</v>
      </c>
      <c r="K67" s="13">
        <v>1073</v>
      </c>
      <c r="L67" s="13">
        <v>1011</v>
      </c>
      <c r="M67" s="13">
        <v>1207</v>
      </c>
      <c r="N67" s="13">
        <v>1368</v>
      </c>
      <c r="O67" s="13">
        <v>1246</v>
      </c>
      <c r="P67" s="13">
        <v>1028</v>
      </c>
    </row>
    <row r="68" spans="1:16" x14ac:dyDescent="0.25">
      <c r="A68" s="10" t="s">
        <v>43</v>
      </c>
      <c r="B68" s="16">
        <v>1945</v>
      </c>
      <c r="C68" s="16">
        <v>2243</v>
      </c>
      <c r="D68" s="19">
        <v>2322</v>
      </c>
      <c r="E68" s="12">
        <v>1894</v>
      </c>
      <c r="F68" s="13">
        <v>1939</v>
      </c>
      <c r="G68" s="13">
        <v>1540</v>
      </c>
      <c r="H68" s="13">
        <v>1358</v>
      </c>
      <c r="I68" s="13">
        <v>1296</v>
      </c>
      <c r="J68" s="13">
        <v>1124</v>
      </c>
      <c r="K68" s="13">
        <f>SUM(K69:K70)</f>
        <v>1286</v>
      </c>
      <c r="L68" s="13">
        <v>1177</v>
      </c>
      <c r="M68" s="13">
        <v>1284</v>
      </c>
      <c r="N68" s="13">
        <v>1604</v>
      </c>
      <c r="O68" s="13">
        <v>1513</v>
      </c>
      <c r="P68" s="13">
        <f>SUM(P69:P70)</f>
        <v>1548</v>
      </c>
    </row>
    <row r="69" spans="1:16" x14ac:dyDescent="0.25">
      <c r="A69" s="6" t="s">
        <v>2</v>
      </c>
      <c r="B69" s="22">
        <v>902</v>
      </c>
      <c r="C69" s="16">
        <v>1019</v>
      </c>
      <c r="D69" s="21">
        <v>1027</v>
      </c>
      <c r="E69" s="23">
        <v>834</v>
      </c>
      <c r="F69" s="2">
        <v>852</v>
      </c>
      <c r="G69" s="2">
        <v>675</v>
      </c>
      <c r="H69" s="2">
        <v>556</v>
      </c>
      <c r="I69" s="2">
        <v>540</v>
      </c>
      <c r="J69" s="2">
        <v>495</v>
      </c>
      <c r="K69" s="2">
        <v>601</v>
      </c>
      <c r="L69" s="2">
        <v>492</v>
      </c>
      <c r="M69" s="2">
        <v>523</v>
      </c>
      <c r="N69" s="2">
        <v>707</v>
      </c>
      <c r="O69" s="2">
        <v>680</v>
      </c>
      <c r="P69" s="2">
        <v>672</v>
      </c>
    </row>
    <row r="70" spans="1:16" x14ac:dyDescent="0.25">
      <c r="A70" s="6" t="s">
        <v>3</v>
      </c>
      <c r="B70" s="16">
        <v>1043</v>
      </c>
      <c r="C70" s="16">
        <v>1224</v>
      </c>
      <c r="D70" s="21">
        <v>1295</v>
      </c>
      <c r="E70" s="12">
        <v>1060</v>
      </c>
      <c r="F70" s="13">
        <v>1087</v>
      </c>
      <c r="G70" s="2">
        <v>865</v>
      </c>
      <c r="H70" s="2">
        <v>802</v>
      </c>
      <c r="I70" s="2">
        <v>756</v>
      </c>
      <c r="J70" s="2">
        <v>629</v>
      </c>
      <c r="K70" s="2">
        <v>685</v>
      </c>
      <c r="L70" s="2">
        <v>685</v>
      </c>
      <c r="M70" s="2">
        <v>761</v>
      </c>
      <c r="N70" s="2">
        <v>897</v>
      </c>
      <c r="O70" s="2">
        <v>833</v>
      </c>
      <c r="P70" s="2">
        <v>876</v>
      </c>
    </row>
    <row r="71" spans="1:16" x14ac:dyDescent="0.25">
      <c r="A71" s="31" t="s">
        <v>7</v>
      </c>
      <c r="B71" s="16">
        <v>3398</v>
      </c>
      <c r="C71" s="16">
        <v>4006</v>
      </c>
      <c r="D71" s="21">
        <v>5964</v>
      </c>
      <c r="E71" s="12">
        <v>6693</v>
      </c>
      <c r="F71" s="13">
        <v>5622</v>
      </c>
      <c r="G71" s="13">
        <v>5514</v>
      </c>
      <c r="H71" s="13">
        <v>4858</v>
      </c>
      <c r="I71" s="13">
        <v>4472</v>
      </c>
      <c r="J71" s="13">
        <v>5082</v>
      </c>
      <c r="K71" s="13">
        <f>K72+K75+K78+K81+K84+K87</f>
        <v>4977</v>
      </c>
      <c r="L71" s="13">
        <v>4996</v>
      </c>
      <c r="M71" s="13">
        <v>5239</v>
      </c>
      <c r="N71" s="13">
        <v>4660</v>
      </c>
      <c r="O71" s="13">
        <v>5621</v>
      </c>
      <c r="P71" s="13">
        <v>5621</v>
      </c>
    </row>
    <row r="72" spans="1:16" x14ac:dyDescent="0.25">
      <c r="A72" s="10" t="s">
        <v>42</v>
      </c>
      <c r="B72" s="22">
        <v>24</v>
      </c>
      <c r="C72" s="22">
        <v>38</v>
      </c>
      <c r="D72" s="9">
        <v>89</v>
      </c>
      <c r="E72" s="23">
        <v>185</v>
      </c>
      <c r="F72" s="24" t="s">
        <v>6</v>
      </c>
      <c r="G72" s="24">
        <v>40</v>
      </c>
      <c r="H72" s="24">
        <v>34</v>
      </c>
      <c r="I72" s="24">
        <v>58</v>
      </c>
      <c r="J72" s="2">
        <v>54</v>
      </c>
      <c r="K72" s="13">
        <f>SUM(K73:K74)</f>
        <v>17</v>
      </c>
      <c r="L72" s="13">
        <v>275</v>
      </c>
      <c r="M72" s="50">
        <v>294</v>
      </c>
      <c r="N72" s="50">
        <v>2</v>
      </c>
      <c r="O72" s="50">
        <v>6</v>
      </c>
      <c r="P72" s="50">
        <f>SUM(P73:P74)</f>
        <v>5</v>
      </c>
    </row>
    <row r="73" spans="1:16" x14ac:dyDescent="0.25">
      <c r="A73" s="6" t="s">
        <v>2</v>
      </c>
      <c r="B73" s="22">
        <v>17</v>
      </c>
      <c r="C73" s="22">
        <v>28</v>
      </c>
      <c r="D73" s="9">
        <v>37</v>
      </c>
      <c r="E73" s="23">
        <v>94</v>
      </c>
      <c r="F73" s="24" t="s">
        <v>6</v>
      </c>
      <c r="G73" s="24">
        <v>20</v>
      </c>
      <c r="H73" s="24">
        <v>19</v>
      </c>
      <c r="I73" s="24">
        <v>29</v>
      </c>
      <c r="J73" s="2">
        <v>25</v>
      </c>
      <c r="K73" s="2">
        <v>7</v>
      </c>
      <c r="L73" s="2">
        <v>140</v>
      </c>
      <c r="M73" s="49">
        <v>159</v>
      </c>
      <c r="N73" s="49">
        <v>1</v>
      </c>
      <c r="O73" s="49">
        <v>5</v>
      </c>
      <c r="P73" s="49">
        <v>4</v>
      </c>
    </row>
    <row r="74" spans="1:16" x14ac:dyDescent="0.25">
      <c r="A74" s="6" t="s">
        <v>3</v>
      </c>
      <c r="B74" s="25">
        <v>7</v>
      </c>
      <c r="C74" s="22">
        <v>10</v>
      </c>
      <c r="D74" s="9">
        <v>52</v>
      </c>
      <c r="E74" s="23">
        <v>91</v>
      </c>
      <c r="F74" s="24" t="s">
        <v>6</v>
      </c>
      <c r="G74" s="24">
        <v>20</v>
      </c>
      <c r="H74" s="24">
        <v>15</v>
      </c>
      <c r="I74" s="24">
        <v>29</v>
      </c>
      <c r="J74" s="2">
        <v>29</v>
      </c>
      <c r="K74" s="2">
        <v>10</v>
      </c>
      <c r="L74" s="2">
        <v>135</v>
      </c>
      <c r="M74" s="49">
        <v>135</v>
      </c>
      <c r="N74" s="49">
        <v>1</v>
      </c>
      <c r="O74" s="49">
        <v>1</v>
      </c>
      <c r="P74" s="49">
        <v>1</v>
      </c>
    </row>
    <row r="75" spans="1:16" x14ac:dyDescent="0.25">
      <c r="A75" s="7">
        <v>17</v>
      </c>
      <c r="B75" s="4">
        <v>222</v>
      </c>
      <c r="C75" s="4">
        <v>179</v>
      </c>
      <c r="D75" s="4">
        <v>436</v>
      </c>
      <c r="E75" s="23">
        <v>570</v>
      </c>
      <c r="F75" s="2">
        <v>397</v>
      </c>
      <c r="G75" s="2">
        <v>485</v>
      </c>
      <c r="H75" s="2">
        <v>406</v>
      </c>
      <c r="I75" s="2">
        <v>513</v>
      </c>
      <c r="J75" s="2">
        <v>423</v>
      </c>
      <c r="K75" s="13">
        <f>SUM(K76:K77)</f>
        <v>422</v>
      </c>
      <c r="L75" s="13">
        <v>1109</v>
      </c>
      <c r="M75" s="50">
        <v>1158</v>
      </c>
      <c r="N75" s="50">
        <v>137</v>
      </c>
      <c r="O75" s="50">
        <v>83</v>
      </c>
      <c r="P75" s="50">
        <f>SUM(P76:P77)</f>
        <v>79</v>
      </c>
    </row>
    <row r="76" spans="1:16" x14ac:dyDescent="0.25">
      <c r="A76" s="6" t="s">
        <v>2</v>
      </c>
      <c r="B76" s="22">
        <v>127</v>
      </c>
      <c r="C76" s="22">
        <v>93</v>
      </c>
      <c r="D76" s="9">
        <v>217</v>
      </c>
      <c r="E76" s="23">
        <v>297</v>
      </c>
      <c r="F76" s="2">
        <v>211</v>
      </c>
      <c r="G76" s="2">
        <v>263</v>
      </c>
      <c r="H76" s="2">
        <v>207</v>
      </c>
      <c r="I76" s="2">
        <v>258</v>
      </c>
      <c r="J76" s="2">
        <v>224</v>
      </c>
      <c r="K76" s="2">
        <v>212</v>
      </c>
      <c r="L76" s="2">
        <v>549</v>
      </c>
      <c r="M76" s="49">
        <v>620</v>
      </c>
      <c r="N76" s="49">
        <v>75</v>
      </c>
      <c r="O76" s="49">
        <v>45</v>
      </c>
      <c r="P76" s="49">
        <v>43</v>
      </c>
    </row>
    <row r="77" spans="1:16" x14ac:dyDescent="0.25">
      <c r="A77" s="6" t="s">
        <v>3</v>
      </c>
      <c r="B77" s="22">
        <v>95</v>
      </c>
      <c r="C77" s="22">
        <v>86</v>
      </c>
      <c r="D77" s="9">
        <v>219</v>
      </c>
      <c r="E77" s="23">
        <v>273</v>
      </c>
      <c r="F77" s="2">
        <v>186</v>
      </c>
      <c r="G77" s="2">
        <v>222</v>
      </c>
      <c r="H77" s="2">
        <v>199</v>
      </c>
      <c r="I77" s="2">
        <v>255</v>
      </c>
      <c r="J77" s="2">
        <v>199</v>
      </c>
      <c r="K77" s="2">
        <v>210</v>
      </c>
      <c r="L77" s="2">
        <v>560</v>
      </c>
      <c r="M77" s="49">
        <v>538</v>
      </c>
      <c r="N77" s="49">
        <v>62</v>
      </c>
      <c r="O77" s="49">
        <v>38</v>
      </c>
      <c r="P77" s="49">
        <v>36</v>
      </c>
    </row>
    <row r="78" spans="1:16" x14ac:dyDescent="0.25">
      <c r="A78" s="10">
        <v>18</v>
      </c>
      <c r="B78" s="22">
        <v>516</v>
      </c>
      <c r="C78" s="22">
        <v>572</v>
      </c>
      <c r="D78" s="9">
        <v>884</v>
      </c>
      <c r="E78" s="23">
        <v>996</v>
      </c>
      <c r="F78" s="2">
        <v>959</v>
      </c>
      <c r="G78" s="13">
        <v>1097</v>
      </c>
      <c r="H78" s="2">
        <v>982</v>
      </c>
      <c r="I78" s="2">
        <v>981</v>
      </c>
      <c r="J78" s="13">
        <v>1139</v>
      </c>
      <c r="K78" s="13">
        <f>SUM(K79:K80)</f>
        <v>1061</v>
      </c>
      <c r="L78" s="13">
        <v>1204</v>
      </c>
      <c r="M78" s="50">
        <v>1264</v>
      </c>
      <c r="N78" s="50">
        <v>980</v>
      </c>
      <c r="O78" s="50">
        <v>901</v>
      </c>
      <c r="P78" s="50">
        <f>SUM(P79:P80)</f>
        <v>870</v>
      </c>
    </row>
    <row r="79" spans="1:16" x14ac:dyDescent="0.25">
      <c r="A79" s="6" t="s">
        <v>2</v>
      </c>
      <c r="B79" s="22">
        <v>280</v>
      </c>
      <c r="C79" s="22">
        <v>318</v>
      </c>
      <c r="D79" s="9">
        <v>432</v>
      </c>
      <c r="E79" s="23">
        <v>535</v>
      </c>
      <c r="F79" s="2">
        <v>504</v>
      </c>
      <c r="G79" s="2">
        <v>587</v>
      </c>
      <c r="H79" s="2">
        <v>520</v>
      </c>
      <c r="I79" s="2">
        <v>536</v>
      </c>
      <c r="J79" s="2">
        <v>588</v>
      </c>
      <c r="K79" s="2">
        <v>543</v>
      </c>
      <c r="L79" s="2">
        <v>637</v>
      </c>
      <c r="M79" s="49">
        <v>719</v>
      </c>
      <c r="N79" s="49">
        <v>579</v>
      </c>
      <c r="O79" s="49">
        <v>527</v>
      </c>
      <c r="P79" s="49">
        <v>505</v>
      </c>
    </row>
    <row r="80" spans="1:16" x14ac:dyDescent="0.25">
      <c r="A80" s="6" t="s">
        <v>3</v>
      </c>
      <c r="B80" s="22">
        <v>236</v>
      </c>
      <c r="C80" s="22">
        <v>254</v>
      </c>
      <c r="D80" s="9">
        <v>452</v>
      </c>
      <c r="E80" s="23">
        <v>461</v>
      </c>
      <c r="F80" s="2">
        <v>455</v>
      </c>
      <c r="G80" s="2">
        <v>510</v>
      </c>
      <c r="H80" s="2">
        <v>462</v>
      </c>
      <c r="I80" s="2">
        <v>445</v>
      </c>
      <c r="J80" s="2">
        <v>551</v>
      </c>
      <c r="K80" s="2">
        <v>518</v>
      </c>
      <c r="L80" s="2">
        <v>567</v>
      </c>
      <c r="M80" s="49">
        <v>545</v>
      </c>
      <c r="N80" s="49">
        <v>401</v>
      </c>
      <c r="O80" s="49">
        <v>374</v>
      </c>
      <c r="P80" s="49">
        <v>365</v>
      </c>
    </row>
    <row r="81" spans="1:16" x14ac:dyDescent="0.25">
      <c r="A81" s="7">
        <v>19</v>
      </c>
      <c r="B81" s="4">
        <v>650</v>
      </c>
      <c r="C81" s="4">
        <v>769</v>
      </c>
      <c r="D81" s="19">
        <v>1156</v>
      </c>
      <c r="E81" s="12">
        <v>1239</v>
      </c>
      <c r="F81" s="13">
        <v>1131</v>
      </c>
      <c r="G81" s="13">
        <v>1169</v>
      </c>
      <c r="H81" s="13">
        <v>1038</v>
      </c>
      <c r="I81" s="13">
        <v>1005</v>
      </c>
      <c r="J81" s="13">
        <v>1137</v>
      </c>
      <c r="K81" s="13">
        <f>SUM(K82:K83)</f>
        <v>1269</v>
      </c>
      <c r="L81" s="13">
        <v>914</v>
      </c>
      <c r="M81" s="50">
        <v>955</v>
      </c>
      <c r="N81" s="50">
        <v>1189</v>
      </c>
      <c r="O81" s="50">
        <v>1475</v>
      </c>
      <c r="P81" s="50">
        <f>SUM(P82:P83)</f>
        <v>1423</v>
      </c>
    </row>
    <row r="82" spans="1:16" x14ac:dyDescent="0.25">
      <c r="A82" s="6" t="s">
        <v>2</v>
      </c>
      <c r="B82" s="22">
        <v>350</v>
      </c>
      <c r="C82" s="22">
        <v>428</v>
      </c>
      <c r="D82" s="9">
        <v>579</v>
      </c>
      <c r="E82" s="23">
        <v>675</v>
      </c>
      <c r="F82" s="2">
        <v>623</v>
      </c>
      <c r="G82" s="2">
        <v>632</v>
      </c>
      <c r="H82" s="2">
        <v>564</v>
      </c>
      <c r="I82" s="2">
        <v>558</v>
      </c>
      <c r="J82" s="2">
        <v>608</v>
      </c>
      <c r="K82" s="2">
        <v>684</v>
      </c>
      <c r="L82" s="2">
        <v>458</v>
      </c>
      <c r="M82" s="49">
        <v>517</v>
      </c>
      <c r="N82" s="49">
        <v>657</v>
      </c>
      <c r="O82" s="49">
        <v>847</v>
      </c>
      <c r="P82" s="49">
        <v>811</v>
      </c>
    </row>
    <row r="83" spans="1:16" x14ac:dyDescent="0.25">
      <c r="A83" s="6" t="s">
        <v>3</v>
      </c>
      <c r="B83" s="22">
        <v>300</v>
      </c>
      <c r="C83" s="22">
        <v>341</v>
      </c>
      <c r="D83" s="9">
        <v>577</v>
      </c>
      <c r="E83" s="23">
        <v>564</v>
      </c>
      <c r="F83" s="2">
        <v>508</v>
      </c>
      <c r="G83" s="2">
        <v>537</v>
      </c>
      <c r="H83" s="2">
        <v>474</v>
      </c>
      <c r="I83" s="2">
        <v>447</v>
      </c>
      <c r="J83" s="2">
        <v>529</v>
      </c>
      <c r="K83" s="2">
        <v>585</v>
      </c>
      <c r="L83" s="2">
        <v>456</v>
      </c>
      <c r="M83" s="49">
        <v>438</v>
      </c>
      <c r="N83" s="49">
        <v>532</v>
      </c>
      <c r="O83" s="49">
        <v>628</v>
      </c>
      <c r="P83" s="49">
        <v>612</v>
      </c>
    </row>
    <row r="84" spans="1:16" x14ac:dyDescent="0.25">
      <c r="A84" s="7">
        <v>20</v>
      </c>
      <c r="B84" s="4">
        <v>613</v>
      </c>
      <c r="C84" s="4">
        <v>699</v>
      </c>
      <c r="D84" s="19">
        <v>1046</v>
      </c>
      <c r="E84" s="12">
        <v>1121</v>
      </c>
      <c r="F84" s="2">
        <v>953</v>
      </c>
      <c r="G84" s="13">
        <v>842</v>
      </c>
      <c r="H84" s="2">
        <v>760</v>
      </c>
      <c r="I84" s="2">
        <v>636</v>
      </c>
      <c r="J84" s="13">
        <v>875</v>
      </c>
      <c r="K84" s="13">
        <f>SUM(K85:K86)</f>
        <v>847</v>
      </c>
      <c r="L84" s="13">
        <v>572</v>
      </c>
      <c r="M84" s="50">
        <v>602</v>
      </c>
      <c r="N84" s="50">
        <v>868</v>
      </c>
      <c r="O84" s="50">
        <v>1177</v>
      </c>
      <c r="P84" s="50">
        <f>SUM(P85:P86)</f>
        <v>1136</v>
      </c>
    </row>
    <row r="85" spans="1:16" x14ac:dyDescent="0.25">
      <c r="A85" s="6" t="s">
        <v>2</v>
      </c>
      <c r="B85" s="22">
        <v>340</v>
      </c>
      <c r="C85" s="22">
        <v>371</v>
      </c>
      <c r="D85" s="9">
        <v>539</v>
      </c>
      <c r="E85" s="23">
        <v>594</v>
      </c>
      <c r="F85" s="2">
        <v>554</v>
      </c>
      <c r="G85" s="2">
        <v>490</v>
      </c>
      <c r="H85" s="2">
        <v>423</v>
      </c>
      <c r="I85" s="2">
        <v>344</v>
      </c>
      <c r="J85" s="2">
        <v>492</v>
      </c>
      <c r="K85" s="2">
        <v>439</v>
      </c>
      <c r="L85" s="2">
        <v>313</v>
      </c>
      <c r="M85" s="49">
        <v>353</v>
      </c>
      <c r="N85" s="49">
        <v>460</v>
      </c>
      <c r="O85" s="49">
        <v>654</v>
      </c>
      <c r="P85" s="49">
        <v>626</v>
      </c>
    </row>
    <row r="86" spans="1:16" x14ac:dyDescent="0.25">
      <c r="A86" s="6" t="s">
        <v>3</v>
      </c>
      <c r="B86" s="22">
        <v>273</v>
      </c>
      <c r="C86" s="22">
        <v>328</v>
      </c>
      <c r="D86" s="9">
        <v>507</v>
      </c>
      <c r="E86" s="23">
        <v>527</v>
      </c>
      <c r="F86" s="2">
        <v>399</v>
      </c>
      <c r="G86" s="2">
        <v>352</v>
      </c>
      <c r="H86" s="2">
        <v>337</v>
      </c>
      <c r="I86" s="2">
        <v>292</v>
      </c>
      <c r="J86" s="2">
        <v>383</v>
      </c>
      <c r="K86" s="2">
        <v>408</v>
      </c>
      <c r="L86" s="2">
        <v>259</v>
      </c>
      <c r="M86" s="49">
        <v>249</v>
      </c>
      <c r="N86" s="49">
        <v>408</v>
      </c>
      <c r="O86" s="49">
        <v>523</v>
      </c>
      <c r="P86" s="49">
        <v>510</v>
      </c>
    </row>
    <row r="87" spans="1:16" x14ac:dyDescent="0.25">
      <c r="A87" s="10" t="s">
        <v>46</v>
      </c>
      <c r="B87" s="16">
        <v>1373</v>
      </c>
      <c r="C87" s="16">
        <v>1749</v>
      </c>
      <c r="D87" s="21">
        <v>2353</v>
      </c>
      <c r="E87" s="12">
        <v>2582</v>
      </c>
      <c r="F87" s="13">
        <v>2152</v>
      </c>
      <c r="G87" s="13">
        <v>1880</v>
      </c>
      <c r="H87" s="13">
        <v>1638</v>
      </c>
      <c r="I87" s="13">
        <v>1279</v>
      </c>
      <c r="J87" s="13">
        <v>1454</v>
      </c>
      <c r="K87" s="13">
        <f>SUM(K88:K89)</f>
        <v>1361</v>
      </c>
      <c r="L87" s="13">
        <v>916</v>
      </c>
      <c r="M87" s="50">
        <v>966</v>
      </c>
      <c r="N87" s="50">
        <v>1483</v>
      </c>
      <c r="O87" s="50">
        <v>1977</v>
      </c>
      <c r="P87" s="50">
        <f>SUM(P88:P89)</f>
        <v>1905</v>
      </c>
    </row>
    <row r="88" spans="1:16" x14ac:dyDescent="0.25">
      <c r="A88" s="6" t="s">
        <v>2</v>
      </c>
      <c r="B88" s="22">
        <v>802</v>
      </c>
      <c r="C88" s="22">
        <v>957</v>
      </c>
      <c r="D88" s="21">
        <v>1201</v>
      </c>
      <c r="E88" s="12">
        <v>1351</v>
      </c>
      <c r="F88" s="13">
        <v>1233</v>
      </c>
      <c r="G88" s="13">
        <v>1122</v>
      </c>
      <c r="H88" s="2">
        <v>912</v>
      </c>
      <c r="I88" s="2">
        <v>718</v>
      </c>
      <c r="J88" s="2">
        <v>858</v>
      </c>
      <c r="K88" s="2">
        <v>756</v>
      </c>
      <c r="L88" s="2">
        <v>510</v>
      </c>
      <c r="M88" s="49">
        <v>576</v>
      </c>
      <c r="N88" s="49">
        <v>887</v>
      </c>
      <c r="O88" s="50">
        <v>1150</v>
      </c>
      <c r="P88" s="50">
        <v>1100</v>
      </c>
    </row>
    <row r="89" spans="1:16" x14ac:dyDescent="0.25">
      <c r="A89" s="6" t="s">
        <v>3</v>
      </c>
      <c r="B89" s="22">
        <v>571</v>
      </c>
      <c r="C89" s="22">
        <v>792</v>
      </c>
      <c r="D89" s="21">
        <v>1152</v>
      </c>
      <c r="E89" s="12">
        <v>1231</v>
      </c>
      <c r="F89" s="2">
        <v>919</v>
      </c>
      <c r="G89" s="2">
        <v>758</v>
      </c>
      <c r="H89" s="2">
        <v>726</v>
      </c>
      <c r="I89" s="2">
        <v>561</v>
      </c>
      <c r="J89" s="2">
        <v>596</v>
      </c>
      <c r="K89" s="2">
        <v>605</v>
      </c>
      <c r="L89" s="2">
        <v>406</v>
      </c>
      <c r="M89" s="49">
        <v>390</v>
      </c>
      <c r="N89" s="49">
        <v>596</v>
      </c>
      <c r="O89" s="49">
        <v>827</v>
      </c>
      <c r="P89" s="49">
        <v>805</v>
      </c>
    </row>
    <row r="90" spans="1:16" x14ac:dyDescent="0.25">
      <c r="A90" s="10" t="s">
        <v>45</v>
      </c>
      <c r="B90" s="26" t="s">
        <v>6</v>
      </c>
      <c r="C90" s="26" t="s">
        <v>6</v>
      </c>
      <c r="D90" s="24" t="s">
        <v>6</v>
      </c>
      <c r="E90" s="24" t="s">
        <v>6</v>
      </c>
      <c r="F90" s="3">
        <v>30</v>
      </c>
      <c r="G90" s="13">
        <v>1</v>
      </c>
      <c r="H90" s="3" t="s">
        <v>6</v>
      </c>
      <c r="I90" s="3" t="s">
        <v>6</v>
      </c>
      <c r="J90" s="27" t="s">
        <v>6</v>
      </c>
      <c r="K90" s="27" t="s">
        <v>6</v>
      </c>
      <c r="L90" s="27">
        <v>6</v>
      </c>
      <c r="M90" s="51" t="s">
        <v>6</v>
      </c>
      <c r="N90" s="51">
        <v>1</v>
      </c>
      <c r="O90" s="51">
        <v>2</v>
      </c>
      <c r="P90" s="51">
        <f>SUM(P91:P92)</f>
        <v>1</v>
      </c>
    </row>
    <row r="91" spans="1:16" x14ac:dyDescent="0.25">
      <c r="A91" s="6" t="s">
        <v>2</v>
      </c>
      <c r="B91" s="26" t="s">
        <v>6</v>
      </c>
      <c r="C91" s="26" t="s">
        <v>6</v>
      </c>
      <c r="D91" s="24" t="s">
        <v>6</v>
      </c>
      <c r="E91" s="24" t="s">
        <v>6</v>
      </c>
      <c r="F91" s="3">
        <v>16</v>
      </c>
      <c r="G91" s="3" t="s">
        <v>6</v>
      </c>
      <c r="H91" s="3" t="s">
        <v>6</v>
      </c>
      <c r="I91" s="3" t="s">
        <v>6</v>
      </c>
      <c r="J91" s="3" t="s">
        <v>6</v>
      </c>
      <c r="K91" s="3" t="s">
        <v>6</v>
      </c>
      <c r="L91" s="3" t="s">
        <v>6</v>
      </c>
      <c r="M91" s="51" t="s">
        <v>6</v>
      </c>
      <c r="N91" s="51">
        <v>1</v>
      </c>
      <c r="O91" s="51" t="s">
        <v>6</v>
      </c>
      <c r="P91" s="51" t="s">
        <v>6</v>
      </c>
    </row>
    <row r="92" spans="1:16" x14ac:dyDescent="0.25">
      <c r="A92" s="6" t="s">
        <v>3</v>
      </c>
      <c r="B92" s="26" t="s">
        <v>6</v>
      </c>
      <c r="C92" s="26" t="s">
        <v>6</v>
      </c>
      <c r="D92" s="24" t="s">
        <v>6</v>
      </c>
      <c r="E92" s="24" t="s">
        <v>6</v>
      </c>
      <c r="F92" s="3">
        <v>14</v>
      </c>
      <c r="G92" s="2">
        <v>1</v>
      </c>
      <c r="H92" s="3" t="s">
        <v>6</v>
      </c>
      <c r="I92" s="3" t="s">
        <v>6</v>
      </c>
      <c r="J92" s="3" t="s">
        <v>6</v>
      </c>
      <c r="K92" s="3" t="s">
        <v>6</v>
      </c>
      <c r="L92" s="3">
        <v>6</v>
      </c>
      <c r="M92" s="51" t="s">
        <v>6</v>
      </c>
      <c r="N92" s="51" t="s">
        <v>6</v>
      </c>
      <c r="O92" s="51">
        <v>2</v>
      </c>
      <c r="P92" s="51">
        <v>1</v>
      </c>
    </row>
    <row r="93" spans="1:16" x14ac:dyDescent="0.25">
      <c r="A93" s="32" t="s">
        <v>8</v>
      </c>
      <c r="B93" s="28">
        <v>5903</v>
      </c>
      <c r="C93" s="28">
        <v>7136</v>
      </c>
      <c r="D93" s="21">
        <v>9042</v>
      </c>
      <c r="E93" s="12">
        <v>8797</v>
      </c>
      <c r="F93" s="13">
        <v>12705</v>
      </c>
      <c r="G93" s="13">
        <v>13040</v>
      </c>
      <c r="H93" s="13">
        <v>12027</v>
      </c>
      <c r="I93" s="13">
        <v>12135</v>
      </c>
      <c r="J93" s="13">
        <v>11406</v>
      </c>
      <c r="K93" s="13">
        <f>K94+K97+K100+K103+K106+K109</f>
        <v>11403</v>
      </c>
      <c r="L93" s="13">
        <f>L94+L97+L100+L103+L106+L109+L112</f>
        <v>11201</v>
      </c>
      <c r="M93" s="13">
        <f>M94+M97+M100+M103+M106+M109+M112</f>
        <v>12059</v>
      </c>
      <c r="N93" s="13">
        <f>N94+N97+N100+N103+N106+N109+N112</f>
        <v>13648</v>
      </c>
      <c r="O93" s="13">
        <f>O94+O97+O100+O103+O106+O109+O112</f>
        <v>12366</v>
      </c>
      <c r="P93" s="13">
        <f>P94+P97+P100+P103+P106+P109+P112</f>
        <v>12730</v>
      </c>
    </row>
    <row r="94" spans="1:16" x14ac:dyDescent="0.25">
      <c r="A94" s="11" t="s">
        <v>9</v>
      </c>
      <c r="B94" s="29">
        <v>1114</v>
      </c>
      <c r="C94" s="29">
        <v>1503</v>
      </c>
      <c r="D94" s="19">
        <v>1517</v>
      </c>
      <c r="E94" s="12">
        <v>1382</v>
      </c>
      <c r="F94" s="13">
        <v>1767</v>
      </c>
      <c r="G94" s="13">
        <v>2825</v>
      </c>
      <c r="H94" s="13">
        <v>2781</v>
      </c>
      <c r="I94" s="13">
        <v>2666</v>
      </c>
      <c r="J94" s="13">
        <v>2048</v>
      </c>
      <c r="K94" s="13">
        <f>SUM(K95:K96)</f>
        <v>2369</v>
      </c>
      <c r="L94" s="13">
        <v>3523</v>
      </c>
      <c r="M94" s="13">
        <f>SUM(M95:M96)</f>
        <v>3792</v>
      </c>
      <c r="N94" s="13">
        <f>SUM(N95:N96)</f>
        <v>1831</v>
      </c>
      <c r="O94" s="13">
        <f>SUM(O95:O96)</f>
        <v>2051</v>
      </c>
      <c r="P94" s="13">
        <f>SUM(P95:P96)</f>
        <v>2112</v>
      </c>
    </row>
    <row r="95" spans="1:16" x14ac:dyDescent="0.25">
      <c r="A95" s="6" t="s">
        <v>2</v>
      </c>
      <c r="B95" s="22">
        <v>393</v>
      </c>
      <c r="C95" s="22">
        <v>542</v>
      </c>
      <c r="D95" s="9">
        <v>533</v>
      </c>
      <c r="E95" s="23">
        <v>416</v>
      </c>
      <c r="F95" s="2">
        <v>703</v>
      </c>
      <c r="G95" s="13">
        <v>1082</v>
      </c>
      <c r="H95" s="13">
        <v>1111</v>
      </c>
      <c r="I95" s="13">
        <v>1123</v>
      </c>
      <c r="J95" s="13">
        <v>859</v>
      </c>
      <c r="K95" s="13">
        <f>14+966</f>
        <v>980</v>
      </c>
      <c r="L95" s="13">
        <v>1439</v>
      </c>
      <c r="M95" s="13">
        <v>1569</v>
      </c>
      <c r="N95" s="13">
        <v>805</v>
      </c>
      <c r="O95" s="13">
        <f>2+880</f>
        <v>882</v>
      </c>
      <c r="P95" s="13">
        <v>914</v>
      </c>
    </row>
    <row r="96" spans="1:16" x14ac:dyDescent="0.25">
      <c r="A96" s="6" t="s">
        <v>3</v>
      </c>
      <c r="B96" s="22">
        <v>721</v>
      </c>
      <c r="C96" s="22">
        <v>961</v>
      </c>
      <c r="D96" s="9">
        <v>984</v>
      </c>
      <c r="E96" s="12">
        <v>966</v>
      </c>
      <c r="F96" s="13">
        <v>1064</v>
      </c>
      <c r="G96" s="13">
        <v>1743</v>
      </c>
      <c r="H96" s="13">
        <v>1670</v>
      </c>
      <c r="I96" s="13">
        <v>1543</v>
      </c>
      <c r="J96" s="13">
        <v>1189</v>
      </c>
      <c r="K96" s="13">
        <f>17+1372</f>
        <v>1389</v>
      </c>
      <c r="L96" s="13">
        <v>2084</v>
      </c>
      <c r="M96" s="13">
        <v>2223</v>
      </c>
      <c r="N96" s="13">
        <v>1026</v>
      </c>
      <c r="O96" s="13">
        <f>1+1168</f>
        <v>1169</v>
      </c>
      <c r="P96" s="13">
        <v>1198</v>
      </c>
    </row>
    <row r="97" spans="1:16" x14ac:dyDescent="0.25">
      <c r="A97" s="10" t="s">
        <v>10</v>
      </c>
      <c r="B97" s="16">
        <v>3617</v>
      </c>
      <c r="C97" s="16">
        <v>3878</v>
      </c>
      <c r="D97" s="21">
        <v>5088</v>
      </c>
      <c r="E97" s="12">
        <v>4042</v>
      </c>
      <c r="F97" s="13">
        <v>6400</v>
      </c>
      <c r="G97" s="13">
        <v>7819</v>
      </c>
      <c r="H97" s="13">
        <v>7300</v>
      </c>
      <c r="I97" s="13">
        <v>7343</v>
      </c>
      <c r="J97" s="13">
        <v>7309</v>
      </c>
      <c r="K97" s="13">
        <f>SUM(K98:K99)</f>
        <v>6933</v>
      </c>
      <c r="L97" s="13">
        <v>6132</v>
      </c>
      <c r="M97" s="13">
        <f>SUM(M98:M99)</f>
        <v>6602</v>
      </c>
      <c r="N97" s="13">
        <f>SUM(N98:N99)</f>
        <v>8068</v>
      </c>
      <c r="O97" s="13">
        <f>SUM(O98:O99)</f>
        <v>7712</v>
      </c>
      <c r="P97" s="13">
        <f>SUM(P98:P99)</f>
        <v>7938</v>
      </c>
    </row>
    <row r="98" spans="1:16" x14ac:dyDescent="0.25">
      <c r="A98" s="6" t="s">
        <v>2</v>
      </c>
      <c r="B98" s="16">
        <v>1327</v>
      </c>
      <c r="C98" s="16">
        <v>1505</v>
      </c>
      <c r="D98" s="21">
        <v>2035</v>
      </c>
      <c r="E98" s="12">
        <v>1427</v>
      </c>
      <c r="F98" s="13">
        <v>2393</v>
      </c>
      <c r="G98" s="13">
        <v>3159</v>
      </c>
      <c r="H98" s="13">
        <v>2940</v>
      </c>
      <c r="I98" s="13">
        <v>2916</v>
      </c>
      <c r="J98" s="13">
        <v>3004</v>
      </c>
      <c r="K98" s="13">
        <v>2843</v>
      </c>
      <c r="L98" s="13">
        <v>2535</v>
      </c>
      <c r="M98" s="13">
        <v>2764</v>
      </c>
      <c r="N98" s="13">
        <v>3257</v>
      </c>
      <c r="O98" s="13">
        <v>3087</v>
      </c>
      <c r="P98" s="13">
        <v>3198</v>
      </c>
    </row>
    <row r="99" spans="1:16" x14ac:dyDescent="0.25">
      <c r="A99" s="6" t="s">
        <v>3</v>
      </c>
      <c r="B99" s="16">
        <v>2290</v>
      </c>
      <c r="C99" s="16">
        <v>2373</v>
      </c>
      <c r="D99" s="21">
        <v>3053</v>
      </c>
      <c r="E99" s="12">
        <v>2615</v>
      </c>
      <c r="F99" s="13">
        <v>4007</v>
      </c>
      <c r="G99" s="13">
        <v>4660</v>
      </c>
      <c r="H99" s="13">
        <v>4360</v>
      </c>
      <c r="I99" s="13">
        <v>4427</v>
      </c>
      <c r="J99" s="13">
        <v>4305</v>
      </c>
      <c r="K99" s="13">
        <v>4090</v>
      </c>
      <c r="L99" s="13">
        <v>3597</v>
      </c>
      <c r="M99" s="13">
        <v>3838</v>
      </c>
      <c r="N99" s="13">
        <v>4811</v>
      </c>
      <c r="O99" s="13">
        <v>4625</v>
      </c>
      <c r="P99" s="13">
        <v>4740</v>
      </c>
    </row>
    <row r="100" spans="1:16" x14ac:dyDescent="0.25">
      <c r="A100" s="10" t="s">
        <v>11</v>
      </c>
      <c r="B100" s="22">
        <v>480</v>
      </c>
      <c r="C100" s="22">
        <v>646</v>
      </c>
      <c r="D100" s="9">
        <v>944</v>
      </c>
      <c r="E100" s="12">
        <v>735</v>
      </c>
      <c r="F100" s="13">
        <v>1236</v>
      </c>
      <c r="G100" s="13">
        <v>1453</v>
      </c>
      <c r="H100" s="13">
        <v>1265</v>
      </c>
      <c r="I100" s="13">
        <v>1410</v>
      </c>
      <c r="J100" s="13">
        <v>1417</v>
      </c>
      <c r="K100" s="13">
        <f>SUM(K101:K102)</f>
        <v>1427</v>
      </c>
      <c r="L100" s="13">
        <v>961</v>
      </c>
      <c r="M100" s="13">
        <f>SUM(M101:M102)</f>
        <v>1034</v>
      </c>
      <c r="N100" s="13">
        <f>SUM(N101:N102)</f>
        <v>2091</v>
      </c>
      <c r="O100" s="13">
        <f>SUM(O101:O102)</f>
        <v>1600</v>
      </c>
      <c r="P100" s="13">
        <f>SUM(P101:P102)</f>
        <v>1647</v>
      </c>
    </row>
    <row r="101" spans="1:16" x14ac:dyDescent="0.25">
      <c r="A101" s="6" t="s">
        <v>2</v>
      </c>
      <c r="B101" s="22">
        <v>184</v>
      </c>
      <c r="C101" s="22">
        <v>273</v>
      </c>
      <c r="D101" s="9">
        <v>380</v>
      </c>
      <c r="E101" s="23">
        <v>262</v>
      </c>
      <c r="F101" s="2">
        <v>471</v>
      </c>
      <c r="G101" s="2">
        <v>621</v>
      </c>
      <c r="H101" s="2">
        <v>534</v>
      </c>
      <c r="I101" s="2">
        <v>563</v>
      </c>
      <c r="J101" s="2">
        <v>564</v>
      </c>
      <c r="K101" s="2">
        <v>572</v>
      </c>
      <c r="L101" s="2">
        <v>379</v>
      </c>
      <c r="M101" s="2">
        <v>413</v>
      </c>
      <c r="N101" s="2">
        <v>823</v>
      </c>
      <c r="O101" s="2">
        <v>677</v>
      </c>
      <c r="P101" s="2">
        <v>701</v>
      </c>
    </row>
    <row r="102" spans="1:16" x14ac:dyDescent="0.25">
      <c r="A102" s="6" t="s">
        <v>3</v>
      </c>
      <c r="B102" s="22">
        <v>296</v>
      </c>
      <c r="C102" s="22">
        <v>373</v>
      </c>
      <c r="D102" s="9">
        <v>564</v>
      </c>
      <c r="E102" s="23">
        <v>473</v>
      </c>
      <c r="F102" s="2">
        <v>765</v>
      </c>
      <c r="G102" s="2">
        <v>832</v>
      </c>
      <c r="H102" s="2">
        <v>731</v>
      </c>
      <c r="I102" s="2">
        <v>847</v>
      </c>
      <c r="J102" s="2">
        <v>853</v>
      </c>
      <c r="K102" s="2">
        <v>855</v>
      </c>
      <c r="L102" s="2">
        <v>582</v>
      </c>
      <c r="M102" s="2">
        <v>621</v>
      </c>
      <c r="N102" s="2">
        <v>1268</v>
      </c>
      <c r="O102" s="2">
        <v>923</v>
      </c>
      <c r="P102" s="2">
        <v>946</v>
      </c>
    </row>
    <row r="103" spans="1:16" x14ac:dyDescent="0.25">
      <c r="A103" s="10" t="s">
        <v>12</v>
      </c>
      <c r="B103" s="22">
        <v>339</v>
      </c>
      <c r="C103" s="22">
        <v>307</v>
      </c>
      <c r="D103" s="9">
        <v>151</v>
      </c>
      <c r="E103" s="23">
        <v>103</v>
      </c>
      <c r="F103" s="2">
        <v>425</v>
      </c>
      <c r="G103" s="2">
        <v>502</v>
      </c>
      <c r="H103" s="2">
        <v>333</v>
      </c>
      <c r="I103" s="2">
        <v>391</v>
      </c>
      <c r="J103" s="2">
        <v>324</v>
      </c>
      <c r="K103" s="13">
        <f>SUM(K104:K105)</f>
        <v>324</v>
      </c>
      <c r="L103" s="13">
        <v>230</v>
      </c>
      <c r="M103" s="13">
        <f>SUM(M104:M105)</f>
        <v>248</v>
      </c>
      <c r="N103" s="13">
        <f>SUM(N104:N105)</f>
        <v>442</v>
      </c>
      <c r="O103" s="13">
        <f>SUM(O104:O105)</f>
        <v>308</v>
      </c>
      <c r="P103" s="13">
        <f>SUM(P104:P105)</f>
        <v>317</v>
      </c>
    </row>
    <row r="104" spans="1:16" x14ac:dyDescent="0.25">
      <c r="A104" s="6" t="s">
        <v>2</v>
      </c>
      <c r="B104" s="22">
        <v>135</v>
      </c>
      <c r="C104" s="22">
        <v>146</v>
      </c>
      <c r="D104" s="9">
        <v>82</v>
      </c>
      <c r="E104" s="23">
        <v>43</v>
      </c>
      <c r="F104" s="2">
        <v>157</v>
      </c>
      <c r="G104" s="2">
        <v>221</v>
      </c>
      <c r="H104" s="2">
        <v>137</v>
      </c>
      <c r="I104" s="2">
        <v>164</v>
      </c>
      <c r="J104" s="2">
        <v>150</v>
      </c>
      <c r="K104" s="2">
        <v>125</v>
      </c>
      <c r="L104" s="2">
        <v>85</v>
      </c>
      <c r="M104" s="2">
        <v>93</v>
      </c>
      <c r="N104" s="2">
        <v>167</v>
      </c>
      <c r="O104" s="2">
        <v>145</v>
      </c>
      <c r="P104" s="2">
        <v>150</v>
      </c>
    </row>
    <row r="105" spans="1:16" x14ac:dyDescent="0.25">
      <c r="A105" s="6" t="s">
        <v>3</v>
      </c>
      <c r="B105" s="22">
        <v>204</v>
      </c>
      <c r="C105" s="22">
        <v>161</v>
      </c>
      <c r="D105" s="9">
        <v>69</v>
      </c>
      <c r="E105" s="23">
        <v>60</v>
      </c>
      <c r="F105" s="2">
        <v>268</v>
      </c>
      <c r="G105" s="2">
        <v>281</v>
      </c>
      <c r="H105" s="2">
        <v>196</v>
      </c>
      <c r="I105" s="2">
        <v>227</v>
      </c>
      <c r="J105" s="2">
        <v>174</v>
      </c>
      <c r="K105" s="2">
        <v>199</v>
      </c>
      <c r="L105" s="2">
        <v>145</v>
      </c>
      <c r="M105" s="2">
        <v>155</v>
      </c>
      <c r="N105" s="2">
        <v>275</v>
      </c>
      <c r="O105" s="2">
        <v>163</v>
      </c>
      <c r="P105" s="2">
        <v>167</v>
      </c>
    </row>
    <row r="106" spans="1:16" x14ac:dyDescent="0.25">
      <c r="A106" s="7" t="s">
        <v>13</v>
      </c>
      <c r="B106" s="4">
        <v>182</v>
      </c>
      <c r="C106" s="4">
        <v>223</v>
      </c>
      <c r="D106" s="4">
        <v>476</v>
      </c>
      <c r="E106" s="23">
        <v>489</v>
      </c>
      <c r="F106" s="2">
        <v>324</v>
      </c>
      <c r="G106" s="2">
        <v>247</v>
      </c>
      <c r="H106" s="2">
        <v>186</v>
      </c>
      <c r="I106" s="2">
        <v>174</v>
      </c>
      <c r="J106" s="2">
        <v>153</v>
      </c>
      <c r="K106" s="13">
        <f>SUM(K107:K108)</f>
        <v>160</v>
      </c>
      <c r="L106" s="13">
        <v>138</v>
      </c>
      <c r="M106" s="13">
        <f>SUM(M107:M108)</f>
        <v>148</v>
      </c>
      <c r="N106" s="13">
        <f>SUM(N107:N108)</f>
        <v>234</v>
      </c>
      <c r="O106" s="13">
        <f>SUM(O107:O108)</f>
        <v>239</v>
      </c>
      <c r="P106" s="13">
        <f>SUM(P107:P108)</f>
        <v>246</v>
      </c>
    </row>
    <row r="107" spans="1:16" x14ac:dyDescent="0.25">
      <c r="A107" s="6" t="s">
        <v>2</v>
      </c>
      <c r="B107" s="22">
        <v>73</v>
      </c>
      <c r="C107" s="22">
        <v>86</v>
      </c>
      <c r="D107" s="9">
        <v>162</v>
      </c>
      <c r="E107" s="23">
        <v>169</v>
      </c>
      <c r="F107" s="2">
        <v>106</v>
      </c>
      <c r="G107" s="2">
        <v>87</v>
      </c>
      <c r="H107" s="2">
        <v>67</v>
      </c>
      <c r="I107" s="2">
        <v>65</v>
      </c>
      <c r="J107" s="2">
        <v>57</v>
      </c>
      <c r="K107" s="2">
        <v>77</v>
      </c>
      <c r="L107" s="2">
        <v>60</v>
      </c>
      <c r="M107" s="2">
        <v>65</v>
      </c>
      <c r="N107" s="2">
        <v>107</v>
      </c>
      <c r="O107" s="2">
        <v>106</v>
      </c>
      <c r="P107" s="2">
        <v>110</v>
      </c>
    </row>
    <row r="108" spans="1:16" x14ac:dyDescent="0.25">
      <c r="A108" s="6" t="s">
        <v>3</v>
      </c>
      <c r="B108" s="22">
        <v>109</v>
      </c>
      <c r="C108" s="22">
        <v>137</v>
      </c>
      <c r="D108" s="9">
        <v>314</v>
      </c>
      <c r="E108" s="23">
        <v>320</v>
      </c>
      <c r="F108" s="2">
        <v>218</v>
      </c>
      <c r="G108" s="2">
        <v>160</v>
      </c>
      <c r="H108" s="2">
        <v>119</v>
      </c>
      <c r="I108" s="2">
        <v>109</v>
      </c>
      <c r="J108" s="2">
        <v>96</v>
      </c>
      <c r="K108" s="2">
        <v>83</v>
      </c>
      <c r="L108" s="2">
        <v>78</v>
      </c>
      <c r="M108" s="2">
        <v>83</v>
      </c>
      <c r="N108" s="2">
        <v>127</v>
      </c>
      <c r="O108" s="2">
        <v>133</v>
      </c>
      <c r="P108" s="2">
        <v>136</v>
      </c>
    </row>
    <row r="109" spans="1:16" x14ac:dyDescent="0.25">
      <c r="A109" s="7" t="s">
        <v>47</v>
      </c>
      <c r="B109" s="4">
        <v>60</v>
      </c>
      <c r="C109" s="4">
        <v>91</v>
      </c>
      <c r="D109" s="4">
        <v>213</v>
      </c>
      <c r="E109" s="23">
        <v>128</v>
      </c>
      <c r="F109" s="2">
        <v>177</v>
      </c>
      <c r="G109" s="2">
        <v>146</v>
      </c>
      <c r="H109" s="2">
        <v>115</v>
      </c>
      <c r="I109" s="2">
        <v>132</v>
      </c>
      <c r="J109" s="2">
        <v>155</v>
      </c>
      <c r="K109" s="13">
        <f>SUM(K110:K111)</f>
        <v>190</v>
      </c>
      <c r="L109" s="13">
        <v>168</v>
      </c>
      <c r="M109" s="13">
        <f>SUM(M110:M111)</f>
        <v>190</v>
      </c>
      <c r="N109" s="13">
        <f>SUM(N110:N111)</f>
        <v>228</v>
      </c>
      <c r="O109" s="13">
        <f>SUM(O110:O111)</f>
        <v>191</v>
      </c>
      <c r="P109" s="13">
        <f>SUM(P110:P111)</f>
        <v>197</v>
      </c>
    </row>
    <row r="110" spans="1:16" x14ac:dyDescent="0.25">
      <c r="A110" s="6" t="s">
        <v>2</v>
      </c>
      <c r="B110" s="22">
        <v>24</v>
      </c>
      <c r="C110" s="22">
        <v>45</v>
      </c>
      <c r="D110" s="9">
        <v>88</v>
      </c>
      <c r="E110" s="23">
        <v>64</v>
      </c>
      <c r="F110" s="2">
        <v>71</v>
      </c>
      <c r="G110" s="2">
        <v>66</v>
      </c>
      <c r="H110" s="2">
        <v>50</v>
      </c>
      <c r="I110" s="2">
        <v>61</v>
      </c>
      <c r="J110" s="2">
        <v>67</v>
      </c>
      <c r="K110" s="2">
        <v>92</v>
      </c>
      <c r="L110" s="2">
        <v>69</v>
      </c>
      <c r="M110" s="2">
        <v>84</v>
      </c>
      <c r="N110" s="2">
        <v>101</v>
      </c>
      <c r="O110" s="2">
        <v>94</v>
      </c>
      <c r="P110" s="2">
        <v>98</v>
      </c>
    </row>
    <row r="111" spans="1:16" x14ac:dyDescent="0.25">
      <c r="A111" s="6" t="s">
        <v>3</v>
      </c>
      <c r="B111" s="22">
        <v>36</v>
      </c>
      <c r="C111" s="22">
        <v>46</v>
      </c>
      <c r="D111" s="9">
        <v>125</v>
      </c>
      <c r="E111" s="23">
        <v>64</v>
      </c>
      <c r="F111" s="2">
        <v>106</v>
      </c>
      <c r="G111" s="2">
        <v>80</v>
      </c>
      <c r="H111" s="2">
        <v>65</v>
      </c>
      <c r="I111" s="2">
        <v>71</v>
      </c>
      <c r="J111" s="2">
        <v>88</v>
      </c>
      <c r="K111" s="2">
        <v>98</v>
      </c>
      <c r="L111" s="2">
        <v>99</v>
      </c>
      <c r="M111" s="2">
        <v>106</v>
      </c>
      <c r="N111" s="2">
        <v>127</v>
      </c>
      <c r="O111" s="2">
        <v>97</v>
      </c>
      <c r="P111" s="2">
        <v>99</v>
      </c>
    </row>
    <row r="112" spans="1:16" x14ac:dyDescent="0.25">
      <c r="A112" s="10" t="s">
        <v>45</v>
      </c>
      <c r="B112" s="22">
        <v>111</v>
      </c>
      <c r="C112" s="22">
        <v>488</v>
      </c>
      <c r="D112" s="9">
        <v>653</v>
      </c>
      <c r="E112" s="12">
        <v>1918</v>
      </c>
      <c r="F112" s="13">
        <v>2376</v>
      </c>
      <c r="G112" s="3">
        <v>48</v>
      </c>
      <c r="H112" s="2">
        <v>47</v>
      </c>
      <c r="I112" s="2">
        <v>19</v>
      </c>
      <c r="J112" s="3" t="s">
        <v>6</v>
      </c>
      <c r="K112" s="3" t="s">
        <v>6</v>
      </c>
      <c r="L112" s="3">
        <v>49</v>
      </c>
      <c r="M112" s="13">
        <f>SUM(M113:M114)</f>
        <v>45</v>
      </c>
      <c r="N112" s="13">
        <f>SUM(N113:N114)</f>
        <v>754</v>
      </c>
      <c r="O112" s="13">
        <f>SUM(O113:O114)</f>
        <v>265</v>
      </c>
      <c r="P112" s="13">
        <f>SUM(P113:P114)</f>
        <v>273</v>
      </c>
    </row>
    <row r="113" spans="1:16" x14ac:dyDescent="0.25">
      <c r="A113" s="6" t="s">
        <v>2</v>
      </c>
      <c r="B113" s="22">
        <v>41</v>
      </c>
      <c r="C113" s="22">
        <v>172</v>
      </c>
      <c r="D113" s="9">
        <v>219</v>
      </c>
      <c r="E113" s="23">
        <v>872</v>
      </c>
      <c r="F113" s="13">
        <v>1139</v>
      </c>
      <c r="G113" s="3">
        <v>17</v>
      </c>
      <c r="H113" s="2">
        <v>14</v>
      </c>
      <c r="I113" s="2">
        <v>4</v>
      </c>
      <c r="J113" s="3" t="s">
        <v>6</v>
      </c>
      <c r="K113" s="3" t="s">
        <v>6</v>
      </c>
      <c r="L113" s="3">
        <v>24</v>
      </c>
      <c r="M113" s="3">
        <v>18</v>
      </c>
      <c r="N113" s="3">
        <v>325</v>
      </c>
      <c r="O113" s="3">
        <v>131</v>
      </c>
      <c r="P113" s="3">
        <v>136</v>
      </c>
    </row>
    <row r="114" spans="1:16" x14ac:dyDescent="0.25">
      <c r="A114" s="6" t="s">
        <v>3</v>
      </c>
      <c r="B114" s="22">
        <v>70</v>
      </c>
      <c r="C114" s="22">
        <v>316</v>
      </c>
      <c r="D114" s="9">
        <v>434</v>
      </c>
      <c r="E114" s="12">
        <v>1046</v>
      </c>
      <c r="F114" s="13">
        <v>1237</v>
      </c>
      <c r="G114" s="3">
        <v>31</v>
      </c>
      <c r="H114" s="2">
        <v>33</v>
      </c>
      <c r="I114" s="2">
        <v>15</v>
      </c>
      <c r="J114" s="3" t="s">
        <v>6</v>
      </c>
      <c r="K114" s="3" t="s">
        <v>6</v>
      </c>
      <c r="L114" s="3">
        <v>25</v>
      </c>
      <c r="M114" s="3">
        <v>27</v>
      </c>
      <c r="N114" s="3">
        <v>429</v>
      </c>
      <c r="O114" s="3">
        <v>134</v>
      </c>
      <c r="P114" s="3">
        <v>137</v>
      </c>
    </row>
    <row r="116" spans="1:16" x14ac:dyDescent="0.25">
      <c r="A116" s="57" t="s">
        <v>14</v>
      </c>
      <c r="B116" s="57"/>
      <c r="C116" s="57"/>
      <c r="D116" s="57"/>
    </row>
    <row r="118" spans="1:16" x14ac:dyDescent="0.25">
      <c r="A118" s="1" t="s">
        <v>16</v>
      </c>
    </row>
    <row r="119" spans="1:16" x14ac:dyDescent="0.25">
      <c r="A119" s="1" t="s">
        <v>17</v>
      </c>
    </row>
  </sheetData>
  <mergeCells count="1">
    <mergeCell ref="A116:D116"/>
  </mergeCells>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file>

<file path=customXml/item2.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MKH52Q7RF5JS-1303391851-2740</_dlc_DocId>
    <_dlc_DocIdUrl xmlns="3eb395c1-c26a-485a-a474-2edaaa77b21c">
      <Url>https://deps.intra.gov.bn/divisions/DOS/_layouts/15/DocIdRedir.aspx?ID=MKH52Q7RF5JS-1303391851-2740</Url>
      <Description>MKH52Q7RF5JS-1303391851-2740</Description>
    </_dlc_DocIdUrl>
  </documentManagement>
</p:properties>
</file>

<file path=customXml/itemProps1.xml><?xml version="1.0" encoding="utf-8"?>
<ds:datastoreItem xmlns:ds="http://schemas.openxmlformats.org/officeDocument/2006/customXml" ds:itemID="{AE26E74E-1BB2-4F1D-8145-3DF427E33722}"/>
</file>

<file path=customXml/itemProps2.xml><?xml version="1.0" encoding="utf-8"?>
<ds:datastoreItem xmlns:ds="http://schemas.openxmlformats.org/officeDocument/2006/customXml" ds:itemID="{5A79E73B-6FFC-4759-9383-B451D726CC9A}"/>
</file>

<file path=customXml/itemProps3.xml><?xml version="1.0" encoding="utf-8"?>
<ds:datastoreItem xmlns:ds="http://schemas.openxmlformats.org/officeDocument/2006/customXml" ds:itemID="{A24F26B7-7576-41F9-8879-43134EF73EAC}">
  <ds:schemaRefs>
    <ds:schemaRef ds:uri="http://schemas.microsoft.com/sharepoint/v3/contenttype/forms"/>
  </ds:schemaRefs>
</ds:datastoreItem>
</file>

<file path=customXml/itemProps4.xml><?xml version="1.0" encoding="utf-8"?>
<ds:datastoreItem xmlns:ds="http://schemas.openxmlformats.org/officeDocument/2006/customXml" ds:itemID="{E2A337B1-0DE0-40AF-892B-8D70502ED169}">
  <ds:schemaRefs>
    <ds:schemaRef ds:uri="http://purl.org/dc/term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3eb395c1-c26a-485a-a474-2edaaa77b21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 </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Nabihah binti Haji Adanan</cp:lastModifiedBy>
  <dcterms:created xsi:type="dcterms:W3CDTF">2020-05-18T05:56:45Z</dcterms:created>
  <dcterms:modified xsi:type="dcterms:W3CDTF">2025-06-17T02:38:08Z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f39b3b74-106d-4060-911c-1478c25cd3be</vt:lpwstr>
  </property>
</Properties>
</file>