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DOKUMEN KTK 2025\"/>
    </mc:Choice>
  </mc:AlternateContent>
  <xr:revisionPtr revIDLastSave="0" documentId="13_ncr:1_{D1B1B368-E381-4AFD-9AD5-56DDA05D4683}" xr6:coauthVersionLast="36" xr6:coauthVersionMax="36" xr10:uidLastSave="{00000000-0000-0000-0000-000000000000}"/>
  <bookViews>
    <workbookView xWindow="2685" yWindow="2175" windowWidth="15375" windowHeight="7785" firstSheet="6" activeTab="10" xr2:uid="{00000000-000D-0000-FFFF-FFFF00000000}"/>
  </bookViews>
  <sheets>
    <sheet name="KTK 2020,2019 by age, L&amp;NL" sheetId="1" state="hidden" r:id="rId1"/>
    <sheet name="(18+) 1 - Residential Sts 2" sheetId="2" state="hidden" r:id="rId2"/>
    <sheet name="(18+) 2 - Residential Sts 2" sheetId="3" state="hidden" r:id="rId3"/>
    <sheet name="(18+) 3 - Residential Sts 2" sheetId="4" state="hidden" r:id="rId4"/>
    <sheet name="(18+) 4 - Residential Sts 2" sheetId="5" state="hidden" r:id="rId5"/>
    <sheet name="(18+) 5 - Residential Sts 2" sheetId="6" state="hidden" r:id="rId6"/>
    <sheet name="(18+) 1 - Sex" sheetId="18" r:id="rId7"/>
    <sheet name="(18+) 2 - Sex" sheetId="19" r:id="rId8"/>
    <sheet name="(18+) 3 - Sex" sheetId="20" r:id="rId9"/>
    <sheet name="(18+) 4 - Sex" sheetId="21" r:id="rId10"/>
    <sheet name="(18+) 5 - Sex" sheetId="22" r:id="rId11"/>
    <sheet name="(18+) 1 - Residential Sts" sheetId="8" r:id="rId12"/>
    <sheet name="(18+) 2 - Residential Sts" sheetId="9" r:id="rId13"/>
    <sheet name="(18+) 3 - Residential Sts" sheetId="10" r:id="rId14"/>
    <sheet name="(18+) 4 - Residential Sts" sheetId="11" r:id="rId15"/>
    <sheet name="(18+) 5 - Residential Sts" sheetId="12" r:id="rId16"/>
  </sheets>
  <definedNames>
    <definedName name="_xlnm.Print_Area" localSheetId="11">'(18+) 1 - Residential Sts'!$A$1:$V$50</definedName>
    <definedName name="_xlnm.Print_Area" localSheetId="1">'(18+) 1 - Residential Sts 2'!$A$1:$G$52</definedName>
    <definedName name="_xlnm.Print_Area" localSheetId="6">'(18+) 1 - Sex'!$A$1:$V$50</definedName>
    <definedName name="_xlnm.Print_Area" localSheetId="12">'(18+) 2 - Residential Sts'!$A$1:$V$44</definedName>
    <definedName name="_xlnm.Print_Area" localSheetId="2">'(18+) 2 - Residential Sts 2'!$A$1:$G$48</definedName>
    <definedName name="_xlnm.Print_Area" localSheetId="7">'(18+) 2 - Sex'!$A$1:$V$44</definedName>
    <definedName name="_xlnm.Print_Area" localSheetId="13">'(18+) 3 - Residential Sts'!$A$1:$V$46</definedName>
    <definedName name="_xlnm.Print_Area" localSheetId="3">'(18+) 3 - Residential Sts 2'!$A$1:$G$50</definedName>
    <definedName name="_xlnm.Print_Area" localSheetId="8">'(18+) 3 - Sex'!$A$1:$V$46</definedName>
    <definedName name="_xlnm.Print_Area" localSheetId="14">'(18+) 4 - Residential Sts'!$A$1:$V$46</definedName>
    <definedName name="_xlnm.Print_Area" localSheetId="4">'(18+) 4 - Residential Sts 2'!$A$1:$G$38</definedName>
    <definedName name="_xlnm.Print_Area" localSheetId="9">'(18+) 4 - Sex'!$A$1:$V$45</definedName>
    <definedName name="_xlnm.Print_Area" localSheetId="15">'(18+) 5 - Residential Sts'!$A$1:$V$52</definedName>
    <definedName name="_xlnm.Print_Area" localSheetId="5">'(18+) 5 - Residential Sts 2'!$A$1:$G$63</definedName>
    <definedName name="_xlnm.Print_Area" localSheetId="10">'(18+) 5 - Sex'!$A$1:$V$51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5" i="8" l="1"/>
  <c r="M45" i="8"/>
  <c r="J45" i="8"/>
  <c r="D45" i="8"/>
  <c r="P45" i="18"/>
  <c r="M45" i="18"/>
  <c r="J45" i="18"/>
  <c r="G45" i="18"/>
  <c r="D45" i="18"/>
  <c r="B33" i="18"/>
  <c r="M40" i="18" l="1"/>
  <c r="G18" i="9" l="1"/>
  <c r="G42" i="9" s="1"/>
  <c r="F18" i="9"/>
  <c r="F42" i="9" s="1"/>
  <c r="E18" i="9"/>
  <c r="E40" i="9" s="1"/>
  <c r="G17" i="9"/>
  <c r="F17" i="9"/>
  <c r="E17" i="9"/>
  <c r="G18" i="19"/>
  <c r="F18" i="19"/>
  <c r="E18" i="19"/>
  <c r="G17" i="19"/>
  <c r="F17" i="19"/>
  <c r="E17" i="19"/>
  <c r="F40" i="9" l="1"/>
  <c r="G40" i="9"/>
  <c r="E41" i="9"/>
  <c r="F41" i="9"/>
  <c r="G41" i="9"/>
  <c r="E42" i="9"/>
  <c r="D44" i="10" l="1"/>
  <c r="C44" i="10"/>
  <c r="B44" i="10"/>
  <c r="D44" i="20"/>
  <c r="C44" i="20"/>
  <c r="B44" i="20"/>
  <c r="D18" i="9"/>
  <c r="C18" i="9"/>
  <c r="B18" i="9"/>
  <c r="D17" i="9"/>
  <c r="C17" i="9"/>
  <c r="B17" i="9"/>
  <c r="D18" i="19"/>
  <c r="C18" i="19"/>
  <c r="B18" i="19"/>
  <c r="D17" i="19"/>
  <c r="C17" i="19"/>
  <c r="B17" i="19"/>
  <c r="J18" i="9" l="1"/>
  <c r="I18" i="9"/>
  <c r="I41" i="9" s="1"/>
  <c r="H18" i="9"/>
  <c r="H42" i="9" s="1"/>
  <c r="J17" i="9"/>
  <c r="J38" i="9" s="1"/>
  <c r="I17" i="9"/>
  <c r="I38" i="9" s="1"/>
  <c r="H17" i="9"/>
  <c r="H38" i="9" s="1"/>
  <c r="J18" i="19"/>
  <c r="I18" i="19"/>
  <c r="H18" i="19"/>
  <c r="J17" i="19"/>
  <c r="I17" i="19"/>
  <c r="H17" i="19"/>
  <c r="D42" i="9"/>
  <c r="C42" i="9"/>
  <c r="B42" i="9"/>
  <c r="D41" i="9"/>
  <c r="C41" i="9"/>
  <c r="B41" i="9"/>
  <c r="D40" i="9"/>
  <c r="C40" i="9"/>
  <c r="B40" i="9"/>
  <c r="D38" i="9"/>
  <c r="C38" i="9"/>
  <c r="B38" i="9"/>
  <c r="D37" i="9"/>
  <c r="C37" i="9"/>
  <c r="B37" i="9"/>
  <c r="D35" i="9"/>
  <c r="C35" i="9"/>
  <c r="B35" i="9"/>
  <c r="D34" i="9"/>
  <c r="C34" i="9"/>
  <c r="B34" i="9"/>
  <c r="D33" i="9"/>
  <c r="C33" i="9"/>
  <c r="B33" i="9"/>
  <c r="D32" i="9"/>
  <c r="C32" i="9"/>
  <c r="B32" i="9"/>
  <c r="D30" i="9"/>
  <c r="C30" i="9"/>
  <c r="B30" i="9"/>
  <c r="D29" i="9"/>
  <c r="C29" i="9"/>
  <c r="B29" i="9"/>
  <c r="D28" i="9"/>
  <c r="C28" i="9"/>
  <c r="B28" i="9"/>
  <c r="D24" i="9"/>
  <c r="C24" i="9"/>
  <c r="B24" i="9"/>
  <c r="G38" i="9"/>
  <c r="F38" i="9"/>
  <c r="E38" i="9"/>
  <c r="G37" i="9"/>
  <c r="F37" i="9"/>
  <c r="E37" i="9"/>
  <c r="G35" i="9"/>
  <c r="F35" i="9"/>
  <c r="E35" i="9"/>
  <c r="G34" i="9"/>
  <c r="F34" i="9"/>
  <c r="E34" i="9"/>
  <c r="G33" i="9"/>
  <c r="F33" i="9"/>
  <c r="E33" i="9"/>
  <c r="G32" i="9"/>
  <c r="F32" i="9"/>
  <c r="E32" i="9"/>
  <c r="G30" i="9"/>
  <c r="F30" i="9"/>
  <c r="E30" i="9"/>
  <c r="G29" i="9"/>
  <c r="F29" i="9"/>
  <c r="E29" i="9"/>
  <c r="G28" i="9"/>
  <c r="F28" i="9"/>
  <c r="E28" i="9"/>
  <c r="G24" i="9"/>
  <c r="F24" i="9"/>
  <c r="E24" i="9"/>
  <c r="J40" i="9"/>
  <c r="J37" i="9"/>
  <c r="I37" i="9"/>
  <c r="H37" i="9"/>
  <c r="J35" i="9"/>
  <c r="I35" i="9"/>
  <c r="H35" i="9"/>
  <c r="J34" i="9"/>
  <c r="I34" i="9"/>
  <c r="H34" i="9"/>
  <c r="J33" i="9"/>
  <c r="I33" i="9"/>
  <c r="H33" i="9"/>
  <c r="J32" i="9"/>
  <c r="I32" i="9"/>
  <c r="H32" i="9"/>
  <c r="J30" i="9"/>
  <c r="I30" i="9"/>
  <c r="H30" i="9"/>
  <c r="J29" i="9"/>
  <c r="I29" i="9"/>
  <c r="H29" i="9"/>
  <c r="J28" i="9"/>
  <c r="I28" i="9"/>
  <c r="H28" i="9"/>
  <c r="J24" i="9"/>
  <c r="I24" i="9"/>
  <c r="H24" i="9"/>
  <c r="J42" i="9"/>
  <c r="I40" i="9" l="1"/>
  <c r="H40" i="9"/>
  <c r="H41" i="9"/>
  <c r="I42" i="9"/>
  <c r="J41" i="9"/>
  <c r="M17" i="9" l="1"/>
  <c r="L17" i="9"/>
  <c r="K17" i="9"/>
  <c r="M18" i="9"/>
  <c r="L18" i="9"/>
  <c r="K18" i="9"/>
  <c r="M18" i="19"/>
  <c r="L18" i="19"/>
  <c r="K18" i="19"/>
  <c r="M17" i="19"/>
  <c r="L17" i="19"/>
  <c r="K17" i="19"/>
  <c r="V18" i="19" l="1"/>
  <c r="U18" i="19"/>
  <c r="T18" i="19"/>
  <c r="S18" i="19"/>
  <c r="R18" i="19"/>
  <c r="Q18" i="19"/>
  <c r="P18" i="19"/>
  <c r="O18" i="19"/>
  <c r="N18" i="19"/>
  <c r="N37" i="19"/>
  <c r="V26" i="21" l="1"/>
  <c r="U26" i="21"/>
  <c r="T26" i="21"/>
  <c r="S26" i="21"/>
  <c r="R26" i="21"/>
  <c r="Q26" i="21"/>
  <c r="P26" i="21"/>
  <c r="O26" i="21"/>
  <c r="N26" i="21"/>
  <c r="M26" i="21"/>
  <c r="L26" i="21"/>
  <c r="K26" i="21"/>
  <c r="J26" i="21"/>
  <c r="I26" i="21"/>
  <c r="H26" i="21"/>
  <c r="G26" i="21"/>
  <c r="F26" i="21"/>
  <c r="E26" i="21"/>
  <c r="D26" i="21"/>
  <c r="C26" i="21"/>
  <c r="B26" i="21"/>
  <c r="V25" i="21"/>
  <c r="U25" i="21"/>
  <c r="T25" i="21"/>
  <c r="S25" i="21"/>
  <c r="R25" i="21"/>
  <c r="Q25" i="21"/>
  <c r="P25" i="21"/>
  <c r="O25" i="21"/>
  <c r="N25" i="21"/>
  <c r="M25" i="21"/>
  <c r="L25" i="21"/>
  <c r="K25" i="21"/>
  <c r="J25" i="21"/>
  <c r="I25" i="21"/>
  <c r="H25" i="21"/>
  <c r="G25" i="21"/>
  <c r="F25" i="21"/>
  <c r="E25" i="21"/>
  <c r="D25" i="21"/>
  <c r="C25" i="21"/>
  <c r="B25" i="21"/>
  <c r="V24" i="21"/>
  <c r="U24" i="21"/>
  <c r="T24" i="21"/>
  <c r="S24" i="21"/>
  <c r="R24" i="21"/>
  <c r="Q24" i="21"/>
  <c r="P24" i="21"/>
  <c r="O24" i="21"/>
  <c r="N24" i="21"/>
  <c r="M24" i="21"/>
  <c r="L24" i="21"/>
  <c r="K24" i="21"/>
  <c r="J24" i="21"/>
  <c r="I24" i="21"/>
  <c r="H24" i="21"/>
  <c r="G24" i="21"/>
  <c r="F24" i="21"/>
  <c r="E24" i="21"/>
  <c r="D24" i="21"/>
  <c r="C24" i="21"/>
  <c r="B24" i="21"/>
  <c r="V23" i="21"/>
  <c r="U23" i="21"/>
  <c r="T23" i="21"/>
  <c r="S23" i="21"/>
  <c r="R23" i="21"/>
  <c r="Q23" i="21"/>
  <c r="P23" i="21"/>
  <c r="O23" i="21"/>
  <c r="N23" i="21"/>
  <c r="M23" i="21"/>
  <c r="L23" i="21"/>
  <c r="K23" i="21"/>
  <c r="J23" i="21"/>
  <c r="I23" i="21"/>
  <c r="H23" i="21"/>
  <c r="G23" i="21"/>
  <c r="F23" i="21"/>
  <c r="E23" i="21"/>
  <c r="D23" i="21"/>
  <c r="C23" i="21"/>
  <c r="B23" i="21"/>
  <c r="V22" i="21"/>
  <c r="U22" i="21"/>
  <c r="T22" i="21"/>
  <c r="S22" i="21"/>
  <c r="R22" i="21"/>
  <c r="Q22" i="21"/>
  <c r="P22" i="21"/>
  <c r="O22" i="21"/>
  <c r="N22" i="21"/>
  <c r="M22" i="21"/>
  <c r="L22" i="21"/>
  <c r="K22" i="21"/>
  <c r="J22" i="21"/>
  <c r="I22" i="21"/>
  <c r="H22" i="21"/>
  <c r="G22" i="21"/>
  <c r="F22" i="21"/>
  <c r="E22" i="21"/>
  <c r="D22" i="21"/>
  <c r="C22" i="21"/>
  <c r="B22" i="21"/>
  <c r="V21" i="21"/>
  <c r="U21" i="21"/>
  <c r="T21" i="21"/>
  <c r="S21" i="21"/>
  <c r="R21" i="21"/>
  <c r="Q21" i="21"/>
  <c r="P21" i="21"/>
  <c r="O21" i="21"/>
  <c r="N21" i="21"/>
  <c r="M21" i="21"/>
  <c r="L21" i="21"/>
  <c r="K21" i="21"/>
  <c r="J21" i="21"/>
  <c r="I21" i="21"/>
  <c r="H21" i="21"/>
  <c r="G21" i="21"/>
  <c r="F21" i="21"/>
  <c r="E21" i="21"/>
  <c r="D21" i="21"/>
  <c r="C21" i="21"/>
  <c r="B21" i="21"/>
  <c r="V20" i="21"/>
  <c r="U20" i="21"/>
  <c r="T20" i="21"/>
  <c r="S20" i="21"/>
  <c r="R20" i="21"/>
  <c r="Q20" i="21"/>
  <c r="P20" i="21"/>
  <c r="O20" i="21"/>
  <c r="N20" i="21"/>
  <c r="M20" i="21"/>
  <c r="L20" i="21"/>
  <c r="K20" i="21"/>
  <c r="J20" i="21"/>
  <c r="I20" i="21"/>
  <c r="H20" i="21"/>
  <c r="G20" i="21"/>
  <c r="F20" i="21"/>
  <c r="E20" i="21"/>
  <c r="D20" i="21"/>
  <c r="C20" i="21"/>
  <c r="B20" i="21"/>
  <c r="V19" i="21"/>
  <c r="U19" i="21"/>
  <c r="T19" i="21"/>
  <c r="S19" i="21"/>
  <c r="R19" i="21"/>
  <c r="Q19" i="21"/>
  <c r="P19" i="21"/>
  <c r="O19" i="21"/>
  <c r="N19" i="21"/>
  <c r="M19" i="21"/>
  <c r="L19" i="21"/>
  <c r="K19" i="21"/>
  <c r="J19" i="21"/>
  <c r="I19" i="21"/>
  <c r="H19" i="21"/>
  <c r="G19" i="21"/>
  <c r="F19" i="21"/>
  <c r="E19" i="21"/>
  <c r="D19" i="21"/>
  <c r="C19" i="21"/>
  <c r="B19" i="21"/>
  <c r="V18" i="21"/>
  <c r="U18" i="21"/>
  <c r="T18" i="21"/>
  <c r="S18" i="21"/>
  <c r="R18" i="21"/>
  <c r="Q18" i="21"/>
  <c r="P18" i="21"/>
  <c r="O18" i="21"/>
  <c r="N18" i="21"/>
  <c r="M18" i="21"/>
  <c r="L18" i="21"/>
  <c r="K18" i="21"/>
  <c r="J18" i="21"/>
  <c r="I18" i="21"/>
  <c r="H18" i="21"/>
  <c r="G18" i="21"/>
  <c r="F18" i="21"/>
  <c r="E18" i="21"/>
  <c r="D18" i="21"/>
  <c r="C18" i="21"/>
  <c r="B18" i="21"/>
  <c r="V43" i="20"/>
  <c r="U43" i="20"/>
  <c r="T43" i="20"/>
  <c r="S43" i="20"/>
  <c r="R43" i="20"/>
  <c r="Q43" i="20"/>
  <c r="P43" i="20"/>
  <c r="O43" i="20"/>
  <c r="N43" i="20"/>
  <c r="M43" i="20"/>
  <c r="L43" i="20"/>
  <c r="K43" i="20"/>
  <c r="J43" i="20"/>
  <c r="I43" i="20"/>
  <c r="H43" i="20"/>
  <c r="G43" i="20"/>
  <c r="F43" i="20"/>
  <c r="E43" i="20"/>
  <c r="D43" i="20"/>
  <c r="C43" i="20"/>
  <c r="B43" i="20"/>
  <c r="V42" i="20"/>
  <c r="U42" i="20"/>
  <c r="T42" i="20"/>
  <c r="S42" i="20"/>
  <c r="R42" i="20"/>
  <c r="Q42" i="20"/>
  <c r="P42" i="20"/>
  <c r="O42" i="20"/>
  <c r="N42" i="20"/>
  <c r="M42" i="20"/>
  <c r="L42" i="20"/>
  <c r="K42" i="20"/>
  <c r="J42" i="20"/>
  <c r="I42" i="20"/>
  <c r="H42" i="20"/>
  <c r="G42" i="20"/>
  <c r="F42" i="20"/>
  <c r="E42" i="20"/>
  <c r="D42" i="20"/>
  <c r="C42" i="20"/>
  <c r="B42" i="20"/>
  <c r="V41" i="20"/>
  <c r="U41" i="20"/>
  <c r="T41" i="20"/>
  <c r="S41" i="20"/>
  <c r="R41" i="20"/>
  <c r="Q41" i="20"/>
  <c r="P41" i="20"/>
  <c r="O41" i="20"/>
  <c r="N41" i="20"/>
  <c r="M41" i="20"/>
  <c r="L41" i="20"/>
  <c r="K41" i="20"/>
  <c r="J41" i="20"/>
  <c r="I41" i="20"/>
  <c r="H41" i="20"/>
  <c r="G41" i="20"/>
  <c r="F41" i="20"/>
  <c r="E41" i="20"/>
  <c r="D41" i="20"/>
  <c r="C41" i="20"/>
  <c r="B41" i="20"/>
  <c r="V40" i="20"/>
  <c r="U40" i="20"/>
  <c r="T40" i="20"/>
  <c r="S40" i="20"/>
  <c r="R40" i="20"/>
  <c r="Q40" i="20"/>
  <c r="P40" i="20"/>
  <c r="O40" i="20"/>
  <c r="N40" i="20"/>
  <c r="M40" i="20"/>
  <c r="L40" i="20"/>
  <c r="K40" i="20"/>
  <c r="J40" i="20"/>
  <c r="I40" i="20"/>
  <c r="H40" i="20"/>
  <c r="G40" i="20"/>
  <c r="F40" i="20"/>
  <c r="E40" i="20"/>
  <c r="D40" i="20"/>
  <c r="C40" i="20"/>
  <c r="B40" i="20"/>
  <c r="V39" i="20"/>
  <c r="U39" i="20"/>
  <c r="T39" i="20"/>
  <c r="S39" i="20"/>
  <c r="R39" i="20"/>
  <c r="Q39" i="20"/>
  <c r="P39" i="20"/>
  <c r="O39" i="20"/>
  <c r="N39" i="20"/>
  <c r="M39" i="20"/>
  <c r="L39" i="20"/>
  <c r="K39" i="20"/>
  <c r="J39" i="20"/>
  <c r="I39" i="20"/>
  <c r="H39" i="20"/>
  <c r="G39" i="20"/>
  <c r="F39" i="20"/>
  <c r="E39" i="20"/>
  <c r="D39" i="20"/>
  <c r="C39" i="20"/>
  <c r="B39" i="20"/>
  <c r="V38" i="20"/>
  <c r="U38" i="20"/>
  <c r="T38" i="20"/>
  <c r="S38" i="20"/>
  <c r="R38" i="20"/>
  <c r="Q38" i="20"/>
  <c r="P38" i="20"/>
  <c r="O38" i="20"/>
  <c r="N38" i="20"/>
  <c r="M38" i="20"/>
  <c r="L38" i="20"/>
  <c r="K38" i="20"/>
  <c r="J38" i="20"/>
  <c r="I38" i="20"/>
  <c r="H38" i="20"/>
  <c r="G38" i="20"/>
  <c r="F38" i="20"/>
  <c r="E38" i="20"/>
  <c r="D38" i="20"/>
  <c r="C38" i="20"/>
  <c r="B38" i="20"/>
  <c r="V37" i="20"/>
  <c r="U37" i="20"/>
  <c r="T37" i="20"/>
  <c r="S37" i="20"/>
  <c r="R37" i="20"/>
  <c r="Q37" i="20"/>
  <c r="P37" i="20"/>
  <c r="O37" i="20"/>
  <c r="N37" i="20"/>
  <c r="M37" i="20"/>
  <c r="L37" i="20"/>
  <c r="K37" i="20"/>
  <c r="J37" i="20"/>
  <c r="I37" i="20"/>
  <c r="H37" i="20"/>
  <c r="G37" i="20"/>
  <c r="F37" i="20"/>
  <c r="E37" i="20"/>
  <c r="D37" i="20"/>
  <c r="C37" i="20"/>
  <c r="B37" i="20"/>
  <c r="V36" i="20"/>
  <c r="U36" i="20"/>
  <c r="T36" i="20"/>
  <c r="S36" i="20"/>
  <c r="R36" i="20"/>
  <c r="Q36" i="20"/>
  <c r="P36" i="20"/>
  <c r="O36" i="20"/>
  <c r="N36" i="20"/>
  <c r="M36" i="20"/>
  <c r="L36" i="20"/>
  <c r="K36" i="20"/>
  <c r="J36" i="20"/>
  <c r="I36" i="20"/>
  <c r="H36" i="20"/>
  <c r="G36" i="20"/>
  <c r="F36" i="20"/>
  <c r="E36" i="20"/>
  <c r="D36" i="20"/>
  <c r="C36" i="20"/>
  <c r="B36" i="20"/>
  <c r="V35" i="20"/>
  <c r="U35" i="20"/>
  <c r="T35" i="20"/>
  <c r="S35" i="20"/>
  <c r="R35" i="20"/>
  <c r="Q35" i="20"/>
  <c r="P35" i="20"/>
  <c r="O35" i="20"/>
  <c r="N35" i="20"/>
  <c r="M35" i="20"/>
  <c r="L35" i="20"/>
  <c r="K35" i="20"/>
  <c r="J35" i="20"/>
  <c r="I35" i="20"/>
  <c r="H35" i="20"/>
  <c r="G35" i="20"/>
  <c r="F35" i="20"/>
  <c r="E35" i="20"/>
  <c r="D35" i="20"/>
  <c r="C35" i="20"/>
  <c r="B35" i="20"/>
  <c r="V34" i="20"/>
  <c r="U34" i="20"/>
  <c r="T34" i="20"/>
  <c r="S34" i="20"/>
  <c r="R34" i="20"/>
  <c r="Q34" i="20"/>
  <c r="P34" i="20"/>
  <c r="O34" i="20"/>
  <c r="N34" i="20"/>
  <c r="M34" i="20"/>
  <c r="L34" i="20"/>
  <c r="K34" i="20"/>
  <c r="J34" i="20"/>
  <c r="I34" i="20"/>
  <c r="H34" i="20"/>
  <c r="G34" i="20"/>
  <c r="F34" i="20"/>
  <c r="E34" i="20"/>
  <c r="D34" i="20"/>
  <c r="C34" i="20"/>
  <c r="B34" i="20"/>
  <c r="V33" i="20"/>
  <c r="U33" i="20"/>
  <c r="T33" i="20"/>
  <c r="S33" i="20"/>
  <c r="R33" i="20"/>
  <c r="Q33" i="20"/>
  <c r="P33" i="20"/>
  <c r="O33" i="20"/>
  <c r="N33" i="20"/>
  <c r="M33" i="20"/>
  <c r="L33" i="20"/>
  <c r="K33" i="20"/>
  <c r="J33" i="20"/>
  <c r="I33" i="20"/>
  <c r="H33" i="20"/>
  <c r="G33" i="20"/>
  <c r="F33" i="20"/>
  <c r="E33" i="20"/>
  <c r="D33" i="20"/>
  <c r="C33" i="20"/>
  <c r="B33" i="20"/>
  <c r="V32" i="20"/>
  <c r="U32" i="20"/>
  <c r="T32" i="20"/>
  <c r="S32" i="20"/>
  <c r="R32" i="20"/>
  <c r="Q32" i="20"/>
  <c r="P32" i="20"/>
  <c r="O32" i="20"/>
  <c r="N32" i="20"/>
  <c r="M32" i="20"/>
  <c r="L32" i="20"/>
  <c r="K32" i="20"/>
  <c r="J32" i="20"/>
  <c r="I32" i="20"/>
  <c r="H32" i="20"/>
  <c r="G32" i="20"/>
  <c r="F32" i="20"/>
  <c r="E32" i="20"/>
  <c r="D32" i="20"/>
  <c r="C32" i="20"/>
  <c r="B32" i="20"/>
  <c r="V31" i="20"/>
  <c r="U31" i="20"/>
  <c r="T31" i="20"/>
  <c r="S31" i="20"/>
  <c r="R31" i="20"/>
  <c r="Q31" i="20"/>
  <c r="P31" i="20"/>
  <c r="O31" i="20"/>
  <c r="N31" i="20"/>
  <c r="M31" i="20"/>
  <c r="L31" i="20"/>
  <c r="K31" i="20"/>
  <c r="J31" i="20"/>
  <c r="I31" i="20"/>
  <c r="H31" i="20"/>
  <c r="G31" i="20"/>
  <c r="F31" i="20"/>
  <c r="E31" i="20"/>
  <c r="D31" i="20"/>
  <c r="C31" i="20"/>
  <c r="B31" i="20"/>
  <c r="V30" i="20"/>
  <c r="U30" i="20"/>
  <c r="T30" i="20"/>
  <c r="S30" i="20"/>
  <c r="R30" i="20"/>
  <c r="Q30" i="20"/>
  <c r="P30" i="20"/>
  <c r="O30" i="20"/>
  <c r="N30" i="20"/>
  <c r="M30" i="20"/>
  <c r="L30" i="20"/>
  <c r="K30" i="20"/>
  <c r="J30" i="20"/>
  <c r="I30" i="20"/>
  <c r="H30" i="20"/>
  <c r="G30" i="20"/>
  <c r="F30" i="20"/>
  <c r="E30" i="20"/>
  <c r="D30" i="20"/>
  <c r="C30" i="20"/>
  <c r="B30" i="20"/>
  <c r="V29" i="20"/>
  <c r="U29" i="20"/>
  <c r="T29" i="20"/>
  <c r="S29" i="20"/>
  <c r="R29" i="20"/>
  <c r="Q29" i="20"/>
  <c r="P29" i="20"/>
  <c r="O29" i="20"/>
  <c r="N29" i="20"/>
  <c r="M29" i="20"/>
  <c r="L29" i="20"/>
  <c r="K29" i="20"/>
  <c r="J29" i="20"/>
  <c r="I29" i="20"/>
  <c r="H29" i="20"/>
  <c r="G29" i="20"/>
  <c r="F29" i="20"/>
  <c r="E29" i="20"/>
  <c r="D29" i="20"/>
  <c r="C29" i="20"/>
  <c r="B29" i="20"/>
  <c r="V28" i="20"/>
  <c r="U28" i="20"/>
  <c r="T28" i="20"/>
  <c r="S28" i="20"/>
  <c r="R28" i="20"/>
  <c r="Q28" i="20"/>
  <c r="P28" i="20"/>
  <c r="O28" i="20"/>
  <c r="N28" i="20"/>
  <c r="M28" i="20"/>
  <c r="L28" i="20"/>
  <c r="K28" i="20"/>
  <c r="J28" i="20"/>
  <c r="I28" i="20"/>
  <c r="H28" i="20"/>
  <c r="G28" i="20"/>
  <c r="F28" i="20"/>
  <c r="E28" i="20"/>
  <c r="D28" i="20"/>
  <c r="C28" i="20"/>
  <c r="B28" i="20"/>
  <c r="V27" i="20"/>
  <c r="U27" i="20"/>
  <c r="T27" i="20"/>
  <c r="S27" i="20"/>
  <c r="R27" i="20"/>
  <c r="Q27" i="20"/>
  <c r="P27" i="20"/>
  <c r="O27" i="20"/>
  <c r="N27" i="20"/>
  <c r="M27" i="20"/>
  <c r="L27" i="20"/>
  <c r="K27" i="20"/>
  <c r="J27" i="20"/>
  <c r="I27" i="20"/>
  <c r="H27" i="20"/>
  <c r="G27" i="20"/>
  <c r="F27" i="20"/>
  <c r="E27" i="20"/>
  <c r="D27" i="20"/>
  <c r="C27" i="20"/>
  <c r="B27" i="20"/>
  <c r="S42" i="19"/>
  <c r="R42" i="19"/>
  <c r="Q42" i="19"/>
  <c r="M42" i="19"/>
  <c r="L42" i="19"/>
  <c r="K42" i="19"/>
  <c r="J42" i="19"/>
  <c r="I42" i="19"/>
  <c r="H42" i="19"/>
  <c r="G42" i="19"/>
  <c r="F42" i="19"/>
  <c r="E42" i="19"/>
  <c r="D42" i="19"/>
  <c r="C42" i="19"/>
  <c r="B42" i="19"/>
  <c r="V41" i="19"/>
  <c r="S41" i="19"/>
  <c r="R41" i="19"/>
  <c r="Q41" i="19"/>
  <c r="M41" i="19"/>
  <c r="L41" i="19"/>
  <c r="K41" i="19"/>
  <c r="J41" i="19"/>
  <c r="I41" i="19"/>
  <c r="H41" i="19"/>
  <c r="G41" i="19"/>
  <c r="F41" i="19"/>
  <c r="E41" i="19"/>
  <c r="D41" i="19"/>
  <c r="C41" i="19"/>
  <c r="B41" i="19"/>
  <c r="S40" i="19"/>
  <c r="R40" i="19"/>
  <c r="Q40" i="19"/>
  <c r="P40" i="19"/>
  <c r="O40" i="19"/>
  <c r="N40" i="19"/>
  <c r="M40" i="19"/>
  <c r="L40" i="19"/>
  <c r="K40" i="19"/>
  <c r="J40" i="19"/>
  <c r="I40" i="19"/>
  <c r="H40" i="19"/>
  <c r="G40" i="19"/>
  <c r="F40" i="19"/>
  <c r="E40" i="19"/>
  <c r="D40" i="19"/>
  <c r="C40" i="19"/>
  <c r="B40" i="19"/>
  <c r="V38" i="19"/>
  <c r="U38" i="19"/>
  <c r="T38" i="19"/>
  <c r="S38" i="19"/>
  <c r="R38" i="19"/>
  <c r="Q38" i="19"/>
  <c r="P38" i="19"/>
  <c r="O38" i="19"/>
  <c r="N38" i="19"/>
  <c r="M38" i="19"/>
  <c r="L38" i="19"/>
  <c r="K38" i="19"/>
  <c r="J38" i="19"/>
  <c r="I38" i="19"/>
  <c r="H38" i="19"/>
  <c r="G38" i="19"/>
  <c r="F38" i="19"/>
  <c r="E38" i="19"/>
  <c r="D38" i="19"/>
  <c r="C38" i="19"/>
  <c r="B38" i="19"/>
  <c r="V37" i="19"/>
  <c r="U37" i="19"/>
  <c r="T37" i="19"/>
  <c r="S37" i="19"/>
  <c r="R37" i="19"/>
  <c r="Q37" i="19"/>
  <c r="P37" i="19"/>
  <c r="O37" i="19"/>
  <c r="M37" i="19"/>
  <c r="L37" i="19"/>
  <c r="K37" i="19"/>
  <c r="J37" i="19"/>
  <c r="I37" i="19"/>
  <c r="H37" i="19"/>
  <c r="G37" i="19"/>
  <c r="F37" i="19"/>
  <c r="E37" i="19"/>
  <c r="D37" i="19"/>
  <c r="C37" i="19"/>
  <c r="B37" i="19"/>
  <c r="V35" i="19"/>
  <c r="U35" i="19"/>
  <c r="T35" i="19"/>
  <c r="S35" i="19"/>
  <c r="R35" i="19"/>
  <c r="Q35" i="19"/>
  <c r="P35" i="19"/>
  <c r="O35" i="19"/>
  <c r="N35" i="19"/>
  <c r="M35" i="19"/>
  <c r="L35" i="19"/>
  <c r="K35" i="19"/>
  <c r="J35" i="19"/>
  <c r="I35" i="19"/>
  <c r="H35" i="19"/>
  <c r="G35" i="19"/>
  <c r="F35" i="19"/>
  <c r="E35" i="19"/>
  <c r="D35" i="19"/>
  <c r="C35" i="19"/>
  <c r="B35" i="19"/>
  <c r="V34" i="19"/>
  <c r="U34" i="19"/>
  <c r="T34" i="19"/>
  <c r="S34" i="19"/>
  <c r="R34" i="19"/>
  <c r="Q34" i="19"/>
  <c r="P34" i="19"/>
  <c r="O34" i="19"/>
  <c r="N34" i="19"/>
  <c r="M34" i="19"/>
  <c r="L34" i="19"/>
  <c r="K34" i="19"/>
  <c r="J34" i="19"/>
  <c r="I34" i="19"/>
  <c r="H34" i="19"/>
  <c r="G34" i="19"/>
  <c r="F34" i="19"/>
  <c r="E34" i="19"/>
  <c r="D34" i="19"/>
  <c r="C34" i="19"/>
  <c r="B34" i="19"/>
  <c r="V33" i="19"/>
  <c r="U33" i="19"/>
  <c r="T33" i="19"/>
  <c r="S33" i="19"/>
  <c r="R33" i="19"/>
  <c r="Q33" i="19"/>
  <c r="P33" i="19"/>
  <c r="O33" i="19"/>
  <c r="N33" i="19"/>
  <c r="M33" i="19"/>
  <c r="L33" i="19"/>
  <c r="K33" i="19"/>
  <c r="J33" i="19"/>
  <c r="I33" i="19"/>
  <c r="H33" i="19"/>
  <c r="G33" i="19"/>
  <c r="F33" i="19"/>
  <c r="E33" i="19"/>
  <c r="D33" i="19"/>
  <c r="C33" i="19"/>
  <c r="B33" i="19"/>
  <c r="V32" i="19"/>
  <c r="U32" i="19"/>
  <c r="T32" i="19"/>
  <c r="S32" i="19"/>
  <c r="R32" i="19"/>
  <c r="Q32" i="19"/>
  <c r="P32" i="19"/>
  <c r="O32" i="19"/>
  <c r="N32" i="19"/>
  <c r="M32" i="19"/>
  <c r="L32" i="19"/>
  <c r="K32" i="19"/>
  <c r="J32" i="19"/>
  <c r="I32" i="19"/>
  <c r="H32" i="19"/>
  <c r="G32" i="19"/>
  <c r="F32" i="19"/>
  <c r="E32" i="19"/>
  <c r="D32" i="19"/>
  <c r="C32" i="19"/>
  <c r="B32" i="19"/>
  <c r="V30" i="19"/>
  <c r="U30" i="19"/>
  <c r="T30" i="19"/>
  <c r="S30" i="19"/>
  <c r="R30" i="19"/>
  <c r="Q30" i="19"/>
  <c r="P30" i="19"/>
  <c r="O30" i="19"/>
  <c r="N30" i="19"/>
  <c r="M30" i="19"/>
  <c r="L30" i="19"/>
  <c r="K30" i="19"/>
  <c r="J30" i="19"/>
  <c r="I30" i="19"/>
  <c r="H30" i="19"/>
  <c r="G30" i="19"/>
  <c r="F30" i="19"/>
  <c r="E30" i="19"/>
  <c r="D30" i="19"/>
  <c r="C30" i="19"/>
  <c r="B30" i="19"/>
  <c r="V29" i="19"/>
  <c r="U29" i="19"/>
  <c r="T29" i="19"/>
  <c r="S29" i="19"/>
  <c r="R29" i="19"/>
  <c r="Q29" i="19"/>
  <c r="P29" i="19"/>
  <c r="O29" i="19"/>
  <c r="N29" i="19"/>
  <c r="M29" i="19"/>
  <c r="L29" i="19"/>
  <c r="K29" i="19"/>
  <c r="J29" i="19"/>
  <c r="I29" i="19"/>
  <c r="H29" i="19"/>
  <c r="G29" i="19"/>
  <c r="F29" i="19"/>
  <c r="E29" i="19"/>
  <c r="D29" i="19"/>
  <c r="C29" i="19"/>
  <c r="B29" i="19"/>
  <c r="V28" i="19"/>
  <c r="U28" i="19"/>
  <c r="T28" i="19"/>
  <c r="S28" i="19"/>
  <c r="R28" i="19"/>
  <c r="Q28" i="19"/>
  <c r="P28" i="19"/>
  <c r="O28" i="19"/>
  <c r="N28" i="19"/>
  <c r="M28" i="19"/>
  <c r="L28" i="19"/>
  <c r="K28" i="19"/>
  <c r="J28" i="19"/>
  <c r="I28" i="19"/>
  <c r="H28" i="19"/>
  <c r="G28" i="19"/>
  <c r="F28" i="19"/>
  <c r="E28" i="19"/>
  <c r="D28" i="19"/>
  <c r="C28" i="19"/>
  <c r="B28" i="19"/>
  <c r="V24" i="19"/>
  <c r="U24" i="19"/>
  <c r="T24" i="19"/>
  <c r="S24" i="19"/>
  <c r="R24" i="19"/>
  <c r="Q24" i="19"/>
  <c r="P24" i="19"/>
  <c r="O24" i="19"/>
  <c r="N24" i="19"/>
  <c r="M24" i="19"/>
  <c r="L24" i="19"/>
  <c r="K24" i="19"/>
  <c r="J24" i="19"/>
  <c r="I24" i="19"/>
  <c r="H24" i="19"/>
  <c r="G24" i="19"/>
  <c r="F24" i="19"/>
  <c r="E24" i="19"/>
  <c r="D24" i="19"/>
  <c r="C24" i="19"/>
  <c r="B24" i="19"/>
  <c r="V40" i="19"/>
  <c r="U42" i="19"/>
  <c r="T42" i="19"/>
  <c r="P41" i="19"/>
  <c r="O41" i="19"/>
  <c r="N41" i="19"/>
  <c r="V48" i="18"/>
  <c r="U48" i="18"/>
  <c r="T48" i="18"/>
  <c r="S48" i="18"/>
  <c r="R48" i="18"/>
  <c r="Q48" i="18"/>
  <c r="P48" i="18"/>
  <c r="O48" i="18"/>
  <c r="N48" i="18"/>
  <c r="M48" i="18"/>
  <c r="L48" i="18"/>
  <c r="K48" i="18"/>
  <c r="J48" i="18"/>
  <c r="I48" i="18"/>
  <c r="H48" i="18"/>
  <c r="G48" i="18"/>
  <c r="F48" i="18"/>
  <c r="E48" i="18"/>
  <c r="D48" i="18"/>
  <c r="C48" i="18"/>
  <c r="B48" i="18"/>
  <c r="V47" i="18"/>
  <c r="U47" i="18"/>
  <c r="T47" i="18"/>
  <c r="S47" i="18"/>
  <c r="R47" i="18"/>
  <c r="Q47" i="18"/>
  <c r="P47" i="18"/>
  <c r="O47" i="18"/>
  <c r="N47" i="18"/>
  <c r="M47" i="18"/>
  <c r="L47" i="18"/>
  <c r="K47" i="18"/>
  <c r="J47" i="18"/>
  <c r="I47" i="18"/>
  <c r="H47" i="18"/>
  <c r="G47" i="18"/>
  <c r="F47" i="18"/>
  <c r="E47" i="18"/>
  <c r="D47" i="18"/>
  <c r="C47" i="18"/>
  <c r="B47" i="18"/>
  <c r="V45" i="18"/>
  <c r="U45" i="18"/>
  <c r="T45" i="18"/>
  <c r="S45" i="18"/>
  <c r="R45" i="18"/>
  <c r="Q45" i="18"/>
  <c r="O45" i="18"/>
  <c r="N45" i="18"/>
  <c r="L45" i="18"/>
  <c r="K45" i="18"/>
  <c r="I45" i="18"/>
  <c r="H45" i="18"/>
  <c r="F45" i="18"/>
  <c r="E45" i="18"/>
  <c r="C45" i="18"/>
  <c r="B45" i="18"/>
  <c r="V44" i="18"/>
  <c r="U44" i="18"/>
  <c r="T44" i="18"/>
  <c r="S44" i="18"/>
  <c r="R44" i="18"/>
  <c r="Q44" i="18"/>
  <c r="P44" i="18"/>
  <c r="O44" i="18"/>
  <c r="N44" i="18"/>
  <c r="M44" i="18"/>
  <c r="L44" i="18"/>
  <c r="K44" i="18"/>
  <c r="J44" i="18"/>
  <c r="I44" i="18"/>
  <c r="H44" i="18"/>
  <c r="G44" i="18"/>
  <c r="F44" i="18"/>
  <c r="E44" i="18"/>
  <c r="D44" i="18"/>
  <c r="C44" i="18"/>
  <c r="B44" i="18"/>
  <c r="V43" i="18"/>
  <c r="U43" i="18"/>
  <c r="T43" i="18"/>
  <c r="S43" i="18"/>
  <c r="R43" i="18"/>
  <c r="Q43" i="18"/>
  <c r="P43" i="18"/>
  <c r="O43" i="18"/>
  <c r="N43" i="18"/>
  <c r="M43" i="18"/>
  <c r="L43" i="18"/>
  <c r="K43" i="18"/>
  <c r="J43" i="18"/>
  <c r="I43" i="18"/>
  <c r="H43" i="18"/>
  <c r="G43" i="18"/>
  <c r="F43" i="18"/>
  <c r="E43" i="18"/>
  <c r="D43" i="18"/>
  <c r="C43" i="18"/>
  <c r="B43" i="18"/>
  <c r="V42" i="18"/>
  <c r="U42" i="18"/>
  <c r="T42" i="18"/>
  <c r="S42" i="18"/>
  <c r="R42" i="18"/>
  <c r="Q42" i="18"/>
  <c r="P42" i="18"/>
  <c r="O42" i="18"/>
  <c r="N42" i="18"/>
  <c r="M42" i="18"/>
  <c r="L42" i="18"/>
  <c r="K42" i="18"/>
  <c r="J42" i="18"/>
  <c r="I42" i="18"/>
  <c r="H42" i="18"/>
  <c r="G42" i="18"/>
  <c r="F42" i="18"/>
  <c r="E42" i="18"/>
  <c r="D42" i="18"/>
  <c r="C42" i="18"/>
  <c r="B42" i="18"/>
  <c r="V40" i="18"/>
  <c r="U40" i="18"/>
  <c r="T40" i="18"/>
  <c r="S40" i="18"/>
  <c r="R40" i="18"/>
  <c r="Q40" i="18"/>
  <c r="P40" i="18"/>
  <c r="O40" i="18"/>
  <c r="N40" i="18"/>
  <c r="L40" i="18"/>
  <c r="K40" i="18"/>
  <c r="J40" i="18"/>
  <c r="I40" i="18"/>
  <c r="H40" i="18"/>
  <c r="G40" i="18"/>
  <c r="F40" i="18"/>
  <c r="E40" i="18"/>
  <c r="D40" i="18"/>
  <c r="C40" i="18"/>
  <c r="B40" i="18"/>
  <c r="V39" i="18"/>
  <c r="U39" i="18"/>
  <c r="T39" i="18"/>
  <c r="S39" i="18"/>
  <c r="R39" i="18"/>
  <c r="Q39" i="18"/>
  <c r="P39" i="18"/>
  <c r="O39" i="18"/>
  <c r="N39" i="18"/>
  <c r="M39" i="18"/>
  <c r="L39" i="18"/>
  <c r="K39" i="18"/>
  <c r="J39" i="18"/>
  <c r="I39" i="18"/>
  <c r="H39" i="18"/>
  <c r="G39" i="18"/>
  <c r="F39" i="18"/>
  <c r="E39" i="18"/>
  <c r="D39" i="18"/>
  <c r="C39" i="18"/>
  <c r="B39" i="18"/>
  <c r="V38" i="18"/>
  <c r="U38" i="18"/>
  <c r="T38" i="18"/>
  <c r="S38" i="18"/>
  <c r="R38" i="18"/>
  <c r="Q38" i="18"/>
  <c r="P38" i="18"/>
  <c r="O38" i="18"/>
  <c r="N38" i="18"/>
  <c r="M38" i="18"/>
  <c r="L38" i="18"/>
  <c r="K38" i="18"/>
  <c r="J38" i="18"/>
  <c r="I38" i="18"/>
  <c r="H38" i="18"/>
  <c r="G38" i="18"/>
  <c r="F38" i="18"/>
  <c r="E38" i="18"/>
  <c r="D38" i="18"/>
  <c r="C38" i="18"/>
  <c r="B38" i="18"/>
  <c r="V37" i="18"/>
  <c r="U37" i="18"/>
  <c r="T37" i="18"/>
  <c r="S37" i="18"/>
  <c r="R37" i="18"/>
  <c r="Q37" i="18"/>
  <c r="P37" i="18"/>
  <c r="O37" i="18"/>
  <c r="N37" i="18"/>
  <c r="M37" i="18"/>
  <c r="L37" i="18"/>
  <c r="K37" i="18"/>
  <c r="J37" i="18"/>
  <c r="I37" i="18"/>
  <c r="H37" i="18"/>
  <c r="G37" i="18"/>
  <c r="F37" i="18"/>
  <c r="E37" i="18"/>
  <c r="D37" i="18"/>
  <c r="C37" i="18"/>
  <c r="B37" i="18"/>
  <c r="V35" i="18"/>
  <c r="U35" i="18"/>
  <c r="T35" i="18"/>
  <c r="S35" i="18"/>
  <c r="R35" i="18"/>
  <c r="Q35" i="18"/>
  <c r="P35" i="18"/>
  <c r="O35" i="18"/>
  <c r="N35" i="18"/>
  <c r="M35" i="18"/>
  <c r="L35" i="18"/>
  <c r="K35" i="18"/>
  <c r="J35" i="18"/>
  <c r="I35" i="18"/>
  <c r="H35" i="18"/>
  <c r="G35" i="18"/>
  <c r="F35" i="18"/>
  <c r="E35" i="18"/>
  <c r="D35" i="18"/>
  <c r="C35" i="18"/>
  <c r="B35" i="18"/>
  <c r="V34" i="18"/>
  <c r="U34" i="18"/>
  <c r="T34" i="18"/>
  <c r="S34" i="18"/>
  <c r="R34" i="18"/>
  <c r="Q34" i="18"/>
  <c r="P34" i="18"/>
  <c r="O34" i="18"/>
  <c r="N34" i="18"/>
  <c r="M34" i="18"/>
  <c r="L34" i="18"/>
  <c r="K34" i="18"/>
  <c r="J34" i="18"/>
  <c r="I34" i="18"/>
  <c r="H34" i="18"/>
  <c r="G34" i="18"/>
  <c r="F34" i="18"/>
  <c r="E34" i="18"/>
  <c r="D34" i="18"/>
  <c r="C34" i="18"/>
  <c r="B34" i="18"/>
  <c r="V33" i="18"/>
  <c r="U33" i="18"/>
  <c r="T33" i="18"/>
  <c r="S33" i="18"/>
  <c r="R33" i="18"/>
  <c r="Q33" i="18"/>
  <c r="P33" i="18"/>
  <c r="O33" i="18"/>
  <c r="N33" i="18"/>
  <c r="M33" i="18"/>
  <c r="L33" i="18"/>
  <c r="K33" i="18"/>
  <c r="J33" i="18"/>
  <c r="I33" i="18"/>
  <c r="H33" i="18"/>
  <c r="G33" i="18"/>
  <c r="F33" i="18"/>
  <c r="E33" i="18"/>
  <c r="D33" i="18"/>
  <c r="C33" i="18"/>
  <c r="V30" i="18"/>
  <c r="U30" i="18"/>
  <c r="T30" i="18"/>
  <c r="S30" i="18"/>
  <c r="R30" i="18"/>
  <c r="Q30" i="18"/>
  <c r="P30" i="18"/>
  <c r="O30" i="18"/>
  <c r="N30" i="18"/>
  <c r="M30" i="18"/>
  <c r="L30" i="18"/>
  <c r="K30" i="18"/>
  <c r="J30" i="18"/>
  <c r="I30" i="18"/>
  <c r="H30" i="18"/>
  <c r="G30" i="18"/>
  <c r="F30" i="18"/>
  <c r="E30" i="18"/>
  <c r="D30" i="18"/>
  <c r="C30" i="18"/>
  <c r="B30" i="18"/>
  <c r="V29" i="18"/>
  <c r="U29" i="18"/>
  <c r="T29" i="18"/>
  <c r="S29" i="18"/>
  <c r="R29" i="18"/>
  <c r="Q29" i="18"/>
  <c r="P29" i="18"/>
  <c r="O29" i="18"/>
  <c r="N29" i="18"/>
  <c r="M29" i="18"/>
  <c r="L29" i="18"/>
  <c r="K29" i="18"/>
  <c r="J29" i="18"/>
  <c r="I29" i="18"/>
  <c r="H29" i="18"/>
  <c r="G29" i="18"/>
  <c r="F29" i="18"/>
  <c r="E29" i="18"/>
  <c r="D29" i="18"/>
  <c r="C29" i="18"/>
  <c r="B29" i="18"/>
  <c r="V27" i="18"/>
  <c r="U27" i="18"/>
  <c r="T27" i="18"/>
  <c r="S27" i="18"/>
  <c r="R27" i="18"/>
  <c r="Q27" i="18"/>
  <c r="P27" i="18"/>
  <c r="O27" i="18"/>
  <c r="N27" i="18"/>
  <c r="M27" i="18"/>
  <c r="L27" i="18"/>
  <c r="K27" i="18"/>
  <c r="J27" i="18"/>
  <c r="I27" i="18"/>
  <c r="H27" i="18"/>
  <c r="G27" i="18"/>
  <c r="F27" i="18"/>
  <c r="E27" i="18"/>
  <c r="D27" i="18"/>
  <c r="C27" i="18"/>
  <c r="B27" i="18"/>
  <c r="M48" i="8"/>
  <c r="L48" i="8"/>
  <c r="K48" i="8"/>
  <c r="J48" i="8"/>
  <c r="I48" i="8"/>
  <c r="H48" i="8"/>
  <c r="G48" i="8"/>
  <c r="F48" i="8"/>
  <c r="E48" i="8"/>
  <c r="D48" i="8"/>
  <c r="C48" i="8"/>
  <c r="B48" i="8"/>
  <c r="M47" i="8"/>
  <c r="L47" i="8"/>
  <c r="K47" i="8"/>
  <c r="J47" i="8"/>
  <c r="I47" i="8"/>
  <c r="H47" i="8"/>
  <c r="G47" i="8"/>
  <c r="F47" i="8"/>
  <c r="E47" i="8"/>
  <c r="D47" i="8"/>
  <c r="C47" i="8"/>
  <c r="B47" i="8"/>
  <c r="L45" i="8"/>
  <c r="K45" i="8"/>
  <c r="I45" i="8"/>
  <c r="H45" i="8"/>
  <c r="F45" i="8"/>
  <c r="E45" i="8"/>
  <c r="C45" i="8"/>
  <c r="B45" i="8"/>
  <c r="M44" i="8"/>
  <c r="L44" i="8"/>
  <c r="K44" i="8"/>
  <c r="J44" i="8"/>
  <c r="I44" i="8"/>
  <c r="H44" i="8"/>
  <c r="G44" i="8"/>
  <c r="F44" i="8"/>
  <c r="E44" i="8"/>
  <c r="D44" i="8"/>
  <c r="C44" i="8"/>
  <c r="B44" i="8"/>
  <c r="M43" i="8"/>
  <c r="L43" i="8"/>
  <c r="K43" i="8"/>
  <c r="J43" i="8"/>
  <c r="I43" i="8"/>
  <c r="H43" i="8"/>
  <c r="G43" i="8"/>
  <c r="F43" i="8"/>
  <c r="E43" i="8"/>
  <c r="D43" i="8"/>
  <c r="C43" i="8"/>
  <c r="B43" i="8"/>
  <c r="M42" i="8"/>
  <c r="L42" i="8"/>
  <c r="K42" i="8"/>
  <c r="J42" i="8"/>
  <c r="I42" i="8"/>
  <c r="H42" i="8"/>
  <c r="G42" i="8"/>
  <c r="F42" i="8"/>
  <c r="E42" i="8"/>
  <c r="D42" i="8"/>
  <c r="C42" i="8"/>
  <c r="B42" i="8"/>
  <c r="M40" i="8"/>
  <c r="L40" i="8"/>
  <c r="K40" i="8"/>
  <c r="J40" i="8"/>
  <c r="I40" i="8"/>
  <c r="H40" i="8"/>
  <c r="G40" i="8"/>
  <c r="F40" i="8"/>
  <c r="E40" i="8"/>
  <c r="D40" i="8"/>
  <c r="C40" i="8"/>
  <c r="B40" i="8"/>
  <c r="M39" i="8"/>
  <c r="L39" i="8"/>
  <c r="K39" i="8"/>
  <c r="J39" i="8"/>
  <c r="I39" i="8"/>
  <c r="H39" i="8"/>
  <c r="G39" i="8"/>
  <c r="F39" i="8"/>
  <c r="E39" i="8"/>
  <c r="D39" i="8"/>
  <c r="C39" i="8"/>
  <c r="B39" i="8"/>
  <c r="M38" i="8"/>
  <c r="L38" i="8"/>
  <c r="K38" i="8"/>
  <c r="J38" i="8"/>
  <c r="I38" i="8"/>
  <c r="H38" i="8"/>
  <c r="G38" i="8"/>
  <c r="F38" i="8"/>
  <c r="E38" i="8"/>
  <c r="D38" i="8"/>
  <c r="C38" i="8"/>
  <c r="B38" i="8"/>
  <c r="M37" i="8"/>
  <c r="L37" i="8"/>
  <c r="K37" i="8"/>
  <c r="J37" i="8"/>
  <c r="I37" i="8"/>
  <c r="H37" i="8"/>
  <c r="G37" i="8"/>
  <c r="F37" i="8"/>
  <c r="E37" i="8"/>
  <c r="D37" i="8"/>
  <c r="C37" i="8"/>
  <c r="B37" i="8"/>
  <c r="M35" i="8"/>
  <c r="L35" i="8"/>
  <c r="K35" i="8"/>
  <c r="J35" i="8"/>
  <c r="I35" i="8"/>
  <c r="H35" i="8"/>
  <c r="G35" i="8"/>
  <c r="F35" i="8"/>
  <c r="E35" i="8"/>
  <c r="D35" i="8"/>
  <c r="C35" i="8"/>
  <c r="B35" i="8"/>
  <c r="M34" i="8"/>
  <c r="L34" i="8"/>
  <c r="K34" i="8"/>
  <c r="J34" i="8"/>
  <c r="I34" i="8"/>
  <c r="H34" i="8"/>
  <c r="G34" i="8"/>
  <c r="F34" i="8"/>
  <c r="E34" i="8"/>
  <c r="D34" i="8"/>
  <c r="C34" i="8"/>
  <c r="B34" i="8"/>
  <c r="M33" i="8"/>
  <c r="L33" i="8"/>
  <c r="K33" i="8"/>
  <c r="J33" i="8"/>
  <c r="I33" i="8"/>
  <c r="H33" i="8"/>
  <c r="G33" i="8"/>
  <c r="F33" i="8"/>
  <c r="E33" i="8"/>
  <c r="D33" i="8"/>
  <c r="C33" i="8"/>
  <c r="B33" i="8"/>
  <c r="M30" i="8"/>
  <c r="L30" i="8"/>
  <c r="K30" i="8"/>
  <c r="J30" i="8"/>
  <c r="I30" i="8"/>
  <c r="H30" i="8"/>
  <c r="G30" i="8"/>
  <c r="F30" i="8"/>
  <c r="E30" i="8"/>
  <c r="D30" i="8"/>
  <c r="C30" i="8"/>
  <c r="B30" i="8"/>
  <c r="M29" i="8"/>
  <c r="L29" i="8"/>
  <c r="K29" i="8"/>
  <c r="J29" i="8"/>
  <c r="I29" i="8"/>
  <c r="H29" i="8"/>
  <c r="G29" i="8"/>
  <c r="F29" i="8"/>
  <c r="E29" i="8"/>
  <c r="D29" i="8"/>
  <c r="C29" i="8"/>
  <c r="B29" i="8"/>
  <c r="M27" i="8"/>
  <c r="L27" i="8"/>
  <c r="K27" i="8"/>
  <c r="J27" i="8"/>
  <c r="I27" i="8"/>
  <c r="H27" i="8"/>
  <c r="G27" i="8"/>
  <c r="F27" i="8"/>
  <c r="E27" i="8"/>
  <c r="D27" i="8"/>
  <c r="C27" i="8"/>
  <c r="B27" i="8"/>
  <c r="M42" i="9"/>
  <c r="L42" i="9"/>
  <c r="K42" i="9"/>
  <c r="M41" i="9"/>
  <c r="L41" i="9"/>
  <c r="K41" i="9"/>
  <c r="M40" i="9"/>
  <c r="L40" i="9"/>
  <c r="K40" i="9"/>
  <c r="M38" i="9"/>
  <c r="L38" i="9"/>
  <c r="K38" i="9"/>
  <c r="M37" i="9"/>
  <c r="L37" i="9"/>
  <c r="K37" i="9"/>
  <c r="M35" i="9"/>
  <c r="L35" i="9"/>
  <c r="K35" i="9"/>
  <c r="M34" i="9"/>
  <c r="L34" i="9"/>
  <c r="K34" i="9"/>
  <c r="M33" i="9"/>
  <c r="L33" i="9"/>
  <c r="K33" i="9"/>
  <c r="M32" i="9"/>
  <c r="L32" i="9"/>
  <c r="K32" i="9"/>
  <c r="M30" i="9"/>
  <c r="L30" i="9"/>
  <c r="K30" i="9"/>
  <c r="M29" i="9"/>
  <c r="L29" i="9"/>
  <c r="K29" i="9"/>
  <c r="M28" i="9"/>
  <c r="L28" i="9"/>
  <c r="K28" i="9"/>
  <c r="M24" i="9"/>
  <c r="L24" i="9"/>
  <c r="K24" i="9"/>
  <c r="M43" i="10"/>
  <c r="L43" i="10"/>
  <c r="K43" i="10"/>
  <c r="M42" i="10"/>
  <c r="L42" i="10"/>
  <c r="K42" i="10"/>
  <c r="M41" i="10"/>
  <c r="L41" i="10"/>
  <c r="K41" i="10"/>
  <c r="M40" i="10"/>
  <c r="L40" i="10"/>
  <c r="K40" i="10"/>
  <c r="M39" i="10"/>
  <c r="L39" i="10"/>
  <c r="K39" i="10"/>
  <c r="M38" i="10"/>
  <c r="L38" i="10"/>
  <c r="K38" i="10"/>
  <c r="M37" i="10"/>
  <c r="L37" i="10"/>
  <c r="K37" i="10"/>
  <c r="M36" i="10"/>
  <c r="L36" i="10"/>
  <c r="K36" i="10"/>
  <c r="M35" i="10"/>
  <c r="L35" i="10"/>
  <c r="K35" i="10"/>
  <c r="M34" i="10"/>
  <c r="L34" i="10"/>
  <c r="K34" i="10"/>
  <c r="M33" i="10"/>
  <c r="L33" i="10"/>
  <c r="K33" i="10"/>
  <c r="M32" i="10"/>
  <c r="L32" i="10"/>
  <c r="K32" i="10"/>
  <c r="M31" i="10"/>
  <c r="L31" i="10"/>
  <c r="K31" i="10"/>
  <c r="M30" i="10"/>
  <c r="L30" i="10"/>
  <c r="K30" i="10"/>
  <c r="M29" i="10"/>
  <c r="L29" i="10"/>
  <c r="K29" i="10"/>
  <c r="M28" i="10"/>
  <c r="L28" i="10"/>
  <c r="K28" i="10"/>
  <c r="M27" i="10"/>
  <c r="L27" i="10"/>
  <c r="K27" i="10"/>
  <c r="J43" i="10"/>
  <c r="I43" i="10"/>
  <c r="H43" i="10"/>
  <c r="J42" i="10"/>
  <c r="I42" i="10"/>
  <c r="H42" i="10"/>
  <c r="J41" i="10"/>
  <c r="I41" i="10"/>
  <c r="H41" i="10"/>
  <c r="J40" i="10"/>
  <c r="I40" i="10"/>
  <c r="H40" i="10"/>
  <c r="J39" i="10"/>
  <c r="I39" i="10"/>
  <c r="H39" i="10"/>
  <c r="J38" i="10"/>
  <c r="I38" i="10"/>
  <c r="H38" i="10"/>
  <c r="J37" i="10"/>
  <c r="I37" i="10"/>
  <c r="H37" i="10"/>
  <c r="J36" i="10"/>
  <c r="I36" i="10"/>
  <c r="H36" i="10"/>
  <c r="J35" i="10"/>
  <c r="I35" i="10"/>
  <c r="H35" i="10"/>
  <c r="J34" i="10"/>
  <c r="I34" i="10"/>
  <c r="H34" i="10"/>
  <c r="J33" i="10"/>
  <c r="I33" i="10"/>
  <c r="H33" i="10"/>
  <c r="J32" i="10"/>
  <c r="I32" i="10"/>
  <c r="H32" i="10"/>
  <c r="J31" i="10"/>
  <c r="I31" i="10"/>
  <c r="H31" i="10"/>
  <c r="J30" i="10"/>
  <c r="I30" i="10"/>
  <c r="H30" i="10"/>
  <c r="J29" i="10"/>
  <c r="I29" i="10"/>
  <c r="H29" i="10"/>
  <c r="J28" i="10"/>
  <c r="I28" i="10"/>
  <c r="H28" i="10"/>
  <c r="J27" i="10"/>
  <c r="I27" i="10"/>
  <c r="H27" i="10"/>
  <c r="G43" i="10"/>
  <c r="F43" i="10"/>
  <c r="E43" i="10"/>
  <c r="G42" i="10"/>
  <c r="F42" i="10"/>
  <c r="E42" i="10"/>
  <c r="G41" i="10"/>
  <c r="F41" i="10"/>
  <c r="E41" i="10"/>
  <c r="G40" i="10"/>
  <c r="F40" i="10"/>
  <c r="E40" i="10"/>
  <c r="G39" i="10"/>
  <c r="F39" i="10"/>
  <c r="E39" i="10"/>
  <c r="G38" i="10"/>
  <c r="F38" i="10"/>
  <c r="E38" i="10"/>
  <c r="G37" i="10"/>
  <c r="F37" i="10"/>
  <c r="E37" i="10"/>
  <c r="G36" i="10"/>
  <c r="F36" i="10"/>
  <c r="E36" i="10"/>
  <c r="G35" i="10"/>
  <c r="F35" i="10"/>
  <c r="E35" i="10"/>
  <c r="G34" i="10"/>
  <c r="F34" i="10"/>
  <c r="E34" i="10"/>
  <c r="G33" i="10"/>
  <c r="F33" i="10"/>
  <c r="E33" i="10"/>
  <c r="G32" i="10"/>
  <c r="F32" i="10"/>
  <c r="E32" i="10"/>
  <c r="G31" i="10"/>
  <c r="F31" i="10"/>
  <c r="E31" i="10"/>
  <c r="G30" i="10"/>
  <c r="F30" i="10"/>
  <c r="E30" i="10"/>
  <c r="G29" i="10"/>
  <c r="F29" i="10"/>
  <c r="E29" i="10"/>
  <c r="G28" i="10"/>
  <c r="F28" i="10"/>
  <c r="E28" i="10"/>
  <c r="G27" i="10"/>
  <c r="F27" i="10"/>
  <c r="E27" i="10"/>
  <c r="D43" i="10"/>
  <c r="C43" i="10"/>
  <c r="B43" i="10"/>
  <c r="D42" i="10"/>
  <c r="C42" i="10"/>
  <c r="B42" i="10"/>
  <c r="D41" i="10"/>
  <c r="C41" i="10"/>
  <c r="B41" i="10"/>
  <c r="D40" i="10"/>
  <c r="C40" i="10"/>
  <c r="B40" i="10"/>
  <c r="D39" i="10"/>
  <c r="C39" i="10"/>
  <c r="B39" i="10"/>
  <c r="D38" i="10"/>
  <c r="C38" i="10"/>
  <c r="B38" i="10"/>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M26" i="11"/>
  <c r="L26" i="11"/>
  <c r="K26" i="11"/>
  <c r="J26" i="11"/>
  <c r="I26" i="11"/>
  <c r="H26" i="11"/>
  <c r="G26" i="11"/>
  <c r="F26" i="11"/>
  <c r="E26" i="11"/>
  <c r="D26" i="11"/>
  <c r="C26" i="11"/>
  <c r="B26" i="11"/>
  <c r="M25" i="11"/>
  <c r="L25" i="11"/>
  <c r="K25" i="11"/>
  <c r="J25" i="11"/>
  <c r="I25" i="11"/>
  <c r="H25" i="11"/>
  <c r="G25" i="11"/>
  <c r="F25" i="11"/>
  <c r="E25" i="11"/>
  <c r="D25" i="11"/>
  <c r="C25" i="11"/>
  <c r="B25" i="11"/>
  <c r="M24" i="11"/>
  <c r="L24" i="11"/>
  <c r="K24" i="11"/>
  <c r="J24" i="11"/>
  <c r="I24" i="11"/>
  <c r="H24" i="11"/>
  <c r="G24" i="11"/>
  <c r="F24" i="11"/>
  <c r="E24" i="11"/>
  <c r="D24" i="11"/>
  <c r="C24" i="11"/>
  <c r="B24" i="11"/>
  <c r="M23" i="11"/>
  <c r="L23" i="11"/>
  <c r="K23" i="11"/>
  <c r="J23" i="11"/>
  <c r="I23" i="11"/>
  <c r="H23" i="11"/>
  <c r="G23" i="11"/>
  <c r="F23" i="11"/>
  <c r="E23" i="11"/>
  <c r="D23" i="11"/>
  <c r="C23" i="11"/>
  <c r="B23" i="11"/>
  <c r="M22" i="11"/>
  <c r="L22" i="11"/>
  <c r="K22" i="11"/>
  <c r="J22" i="11"/>
  <c r="I22" i="11"/>
  <c r="H22" i="11"/>
  <c r="G22" i="11"/>
  <c r="F22" i="11"/>
  <c r="E22" i="11"/>
  <c r="D22" i="11"/>
  <c r="C22" i="11"/>
  <c r="B22" i="11"/>
  <c r="M21" i="11"/>
  <c r="L21" i="11"/>
  <c r="K21" i="11"/>
  <c r="J21" i="11"/>
  <c r="I21" i="11"/>
  <c r="H21" i="11"/>
  <c r="G21" i="11"/>
  <c r="F21" i="11"/>
  <c r="E21" i="11"/>
  <c r="D21" i="11"/>
  <c r="C21" i="11"/>
  <c r="B21" i="11"/>
  <c r="M20" i="11"/>
  <c r="L20" i="11"/>
  <c r="K20" i="11"/>
  <c r="J20" i="11"/>
  <c r="I20" i="11"/>
  <c r="H20" i="11"/>
  <c r="G20" i="11"/>
  <c r="F20" i="11"/>
  <c r="E20" i="11"/>
  <c r="D20" i="11"/>
  <c r="C20" i="11"/>
  <c r="B20" i="11"/>
  <c r="M19" i="11"/>
  <c r="L19" i="11"/>
  <c r="K19" i="11"/>
  <c r="J19" i="11"/>
  <c r="I19" i="11"/>
  <c r="H19" i="11"/>
  <c r="G19" i="11"/>
  <c r="F19" i="11"/>
  <c r="E19" i="11"/>
  <c r="D19" i="11"/>
  <c r="C19" i="11"/>
  <c r="B19" i="11"/>
  <c r="M18" i="11"/>
  <c r="L18" i="11"/>
  <c r="K18" i="11"/>
  <c r="J18" i="11"/>
  <c r="I18" i="11"/>
  <c r="H18" i="11"/>
  <c r="G18" i="11"/>
  <c r="F18" i="11"/>
  <c r="E18" i="11"/>
  <c r="D18" i="11"/>
  <c r="C18" i="11"/>
  <c r="B18" i="11"/>
  <c r="V42" i="19" l="1"/>
  <c r="V39" i="19" s="1"/>
  <c r="T41" i="19"/>
  <c r="U41" i="19"/>
  <c r="N42" i="19"/>
  <c r="T40" i="19"/>
  <c r="U40" i="19"/>
  <c r="O42" i="19"/>
  <c r="P42" i="19"/>
  <c r="V26" i="11"/>
  <c r="U26" i="11"/>
  <c r="T26" i="11"/>
  <c r="S26" i="11"/>
  <c r="R26" i="11"/>
  <c r="Q26" i="11"/>
  <c r="V25" i="11"/>
  <c r="U25" i="11"/>
  <c r="T25" i="11"/>
  <c r="S25" i="11"/>
  <c r="R25" i="11"/>
  <c r="Q25" i="11"/>
  <c r="V24" i="11"/>
  <c r="U24" i="11"/>
  <c r="T24" i="11"/>
  <c r="S24" i="11"/>
  <c r="R24" i="11"/>
  <c r="Q24" i="11"/>
  <c r="V23" i="11"/>
  <c r="U23" i="11"/>
  <c r="T23" i="11"/>
  <c r="S23" i="11"/>
  <c r="R23" i="11"/>
  <c r="Q23" i="11"/>
  <c r="V22" i="11"/>
  <c r="U22" i="11"/>
  <c r="T22" i="11"/>
  <c r="S22" i="11"/>
  <c r="R22" i="11"/>
  <c r="Q22" i="11"/>
  <c r="V21" i="11"/>
  <c r="U21" i="11"/>
  <c r="T21" i="11"/>
  <c r="S21" i="11"/>
  <c r="R21" i="11"/>
  <c r="Q21" i="11"/>
  <c r="V20" i="11"/>
  <c r="U20" i="11"/>
  <c r="T20" i="11"/>
  <c r="S20" i="11"/>
  <c r="R20" i="11"/>
  <c r="Q20" i="11"/>
  <c r="V19" i="11"/>
  <c r="U19" i="11"/>
  <c r="T19" i="11"/>
  <c r="S19" i="11"/>
  <c r="R19" i="11"/>
  <c r="Q19" i="11"/>
  <c r="V18" i="11"/>
  <c r="U18" i="11"/>
  <c r="T18" i="11"/>
  <c r="S18" i="11"/>
  <c r="R18" i="11"/>
  <c r="Q18" i="11"/>
  <c r="P26" i="11"/>
  <c r="P25" i="11"/>
  <c r="P24" i="11"/>
  <c r="P23" i="11"/>
  <c r="P22" i="11"/>
  <c r="P21" i="11"/>
  <c r="P20" i="11"/>
  <c r="P19" i="11"/>
  <c r="P18" i="11"/>
  <c r="O26" i="11"/>
  <c r="O25" i="11"/>
  <c r="O24" i="11"/>
  <c r="O23" i="11"/>
  <c r="O22" i="11"/>
  <c r="O21" i="11"/>
  <c r="O20" i="11"/>
  <c r="O19" i="11"/>
  <c r="O18" i="11"/>
  <c r="N18" i="11"/>
  <c r="N19" i="11"/>
  <c r="N20" i="11"/>
  <c r="N21" i="11"/>
  <c r="N22" i="11"/>
  <c r="N23" i="11"/>
  <c r="N24" i="11"/>
  <c r="N25" i="11"/>
  <c r="N26" i="11"/>
  <c r="V43" i="10"/>
  <c r="U43" i="10"/>
  <c r="T43" i="10"/>
  <c r="S43" i="10"/>
  <c r="R43" i="10"/>
  <c r="Q43" i="10"/>
  <c r="V42" i="10"/>
  <c r="U42" i="10"/>
  <c r="T42" i="10"/>
  <c r="S42" i="10"/>
  <c r="R42" i="10"/>
  <c r="Q42" i="10"/>
  <c r="V41" i="10"/>
  <c r="U41" i="10"/>
  <c r="T41" i="10"/>
  <c r="S41" i="10"/>
  <c r="R41" i="10"/>
  <c r="Q41" i="10"/>
  <c r="V40" i="10"/>
  <c r="U40" i="10"/>
  <c r="T40" i="10"/>
  <c r="S40" i="10"/>
  <c r="R40" i="10"/>
  <c r="Q40" i="10"/>
  <c r="V39" i="10"/>
  <c r="U39" i="10"/>
  <c r="T39" i="10"/>
  <c r="S39" i="10"/>
  <c r="R39" i="10"/>
  <c r="Q39" i="10"/>
  <c r="V38" i="10"/>
  <c r="U38" i="10"/>
  <c r="T38" i="10"/>
  <c r="S38" i="10"/>
  <c r="R38" i="10"/>
  <c r="Q38" i="10"/>
  <c r="V37" i="10"/>
  <c r="U37" i="10"/>
  <c r="T37" i="10"/>
  <c r="S37" i="10"/>
  <c r="R37" i="10"/>
  <c r="Q37" i="10"/>
  <c r="V36" i="10"/>
  <c r="U36" i="10"/>
  <c r="T36" i="10"/>
  <c r="S36" i="10"/>
  <c r="R36" i="10"/>
  <c r="Q36" i="10"/>
  <c r="V35" i="10"/>
  <c r="U35" i="10"/>
  <c r="T35" i="10"/>
  <c r="S35" i="10"/>
  <c r="R35" i="10"/>
  <c r="Q35" i="10"/>
  <c r="V34" i="10"/>
  <c r="U34" i="10"/>
  <c r="T34" i="10"/>
  <c r="S34" i="10"/>
  <c r="R34" i="10"/>
  <c r="Q34" i="10"/>
  <c r="V33" i="10"/>
  <c r="U33" i="10"/>
  <c r="T33" i="10"/>
  <c r="S33" i="10"/>
  <c r="R33" i="10"/>
  <c r="Q33" i="10"/>
  <c r="V32" i="10"/>
  <c r="U32" i="10"/>
  <c r="T32" i="10"/>
  <c r="S32" i="10"/>
  <c r="R32" i="10"/>
  <c r="Q32" i="10"/>
  <c r="V31" i="10"/>
  <c r="U31" i="10"/>
  <c r="T31" i="10"/>
  <c r="S31" i="10"/>
  <c r="R31" i="10"/>
  <c r="Q31" i="10"/>
  <c r="V30" i="10"/>
  <c r="U30" i="10"/>
  <c r="T30" i="10"/>
  <c r="S30" i="10"/>
  <c r="R30" i="10"/>
  <c r="Q30" i="10"/>
  <c r="V29" i="10"/>
  <c r="U29" i="10"/>
  <c r="T29" i="10"/>
  <c r="S29" i="10"/>
  <c r="R29" i="10"/>
  <c r="Q29" i="10"/>
  <c r="V28" i="10"/>
  <c r="U28" i="10"/>
  <c r="T28" i="10"/>
  <c r="S28" i="10"/>
  <c r="R28" i="10"/>
  <c r="Q28" i="10"/>
  <c r="V27" i="10"/>
  <c r="U27" i="10"/>
  <c r="T27" i="10"/>
  <c r="S27" i="10"/>
  <c r="R27" i="10"/>
  <c r="Q27" i="10"/>
  <c r="P43" i="10"/>
  <c r="O43" i="10"/>
  <c r="P42" i="10"/>
  <c r="O42" i="10"/>
  <c r="P41" i="10"/>
  <c r="O41" i="10"/>
  <c r="P40" i="10"/>
  <c r="O40" i="10"/>
  <c r="P39" i="10"/>
  <c r="O39" i="10"/>
  <c r="P38" i="10"/>
  <c r="O38" i="10"/>
  <c r="P37" i="10"/>
  <c r="O37" i="10"/>
  <c r="P36" i="10"/>
  <c r="O36" i="10"/>
  <c r="P35" i="10"/>
  <c r="O35" i="10"/>
  <c r="P34" i="10"/>
  <c r="O34" i="10"/>
  <c r="P33" i="10"/>
  <c r="O33" i="10"/>
  <c r="P32" i="10"/>
  <c r="O32" i="10"/>
  <c r="P31" i="10"/>
  <c r="O31" i="10"/>
  <c r="P30" i="10"/>
  <c r="O30" i="10"/>
  <c r="P29" i="10"/>
  <c r="O29" i="10"/>
  <c r="P28" i="10"/>
  <c r="O28" i="10"/>
  <c r="P27" i="10"/>
  <c r="O27" i="10"/>
  <c r="N32" i="10"/>
  <c r="N31" i="10"/>
  <c r="N39" i="10"/>
  <c r="N37" i="10"/>
  <c r="N36" i="10"/>
  <c r="N38" i="10"/>
  <c r="N40" i="10"/>
  <c r="N41" i="10"/>
  <c r="N42" i="10"/>
  <c r="N43" i="10"/>
  <c r="N35" i="10"/>
  <c r="N34" i="10"/>
  <c r="N33" i="10"/>
  <c r="N30" i="10"/>
  <c r="N29" i="10"/>
  <c r="N28" i="10"/>
  <c r="N27" i="10"/>
  <c r="N34" i="8"/>
  <c r="V48" i="8"/>
  <c r="U48" i="8"/>
  <c r="T48" i="8"/>
  <c r="S48" i="8"/>
  <c r="R48" i="8"/>
  <c r="Q48" i="8"/>
  <c r="V47" i="8"/>
  <c r="U47" i="8"/>
  <c r="T47" i="8"/>
  <c r="S47" i="8"/>
  <c r="R47" i="8"/>
  <c r="Q47" i="8"/>
  <c r="V45" i="8"/>
  <c r="U45" i="8"/>
  <c r="T45" i="8"/>
  <c r="S45" i="8"/>
  <c r="R45" i="8"/>
  <c r="Q45" i="8"/>
  <c r="V44" i="8"/>
  <c r="U44" i="8"/>
  <c r="T44" i="8"/>
  <c r="S44" i="8"/>
  <c r="R44" i="8"/>
  <c r="Q44" i="8"/>
  <c r="V43" i="8"/>
  <c r="U43" i="8"/>
  <c r="T43" i="8"/>
  <c r="S43" i="8"/>
  <c r="R43" i="8"/>
  <c r="Q43" i="8"/>
  <c r="V42" i="8"/>
  <c r="U42" i="8"/>
  <c r="T42" i="8"/>
  <c r="S42" i="8"/>
  <c r="R42" i="8"/>
  <c r="Q42" i="8"/>
  <c r="V40" i="8"/>
  <c r="U40" i="8"/>
  <c r="T40" i="8"/>
  <c r="S40" i="8"/>
  <c r="R40" i="8"/>
  <c r="Q40" i="8"/>
  <c r="V39" i="8"/>
  <c r="U39" i="8"/>
  <c r="T39" i="8"/>
  <c r="S39" i="8"/>
  <c r="R39" i="8"/>
  <c r="Q39" i="8"/>
  <c r="V38" i="8"/>
  <c r="U38" i="8"/>
  <c r="T38" i="8"/>
  <c r="S38" i="8"/>
  <c r="R38" i="8"/>
  <c r="Q38" i="8"/>
  <c r="V37" i="8"/>
  <c r="U37" i="8"/>
  <c r="T37" i="8"/>
  <c r="S37" i="8"/>
  <c r="R37" i="8"/>
  <c r="Q37" i="8"/>
  <c r="V35" i="8"/>
  <c r="U35" i="8"/>
  <c r="T35" i="8"/>
  <c r="S35" i="8"/>
  <c r="R35" i="8"/>
  <c r="Q35" i="8"/>
  <c r="V34" i="8"/>
  <c r="U34" i="8"/>
  <c r="T34" i="8"/>
  <c r="S34" i="8"/>
  <c r="R34" i="8"/>
  <c r="Q34" i="8"/>
  <c r="V33" i="8"/>
  <c r="U33" i="8"/>
  <c r="T33" i="8"/>
  <c r="S33" i="8"/>
  <c r="R33" i="8"/>
  <c r="Q33" i="8"/>
  <c r="S42" i="9"/>
  <c r="R42" i="9"/>
  <c r="Q42" i="9"/>
  <c r="S41" i="9"/>
  <c r="R41" i="9"/>
  <c r="Q41" i="9"/>
  <c r="S40" i="9"/>
  <c r="R40" i="9"/>
  <c r="Q40" i="9"/>
  <c r="V38" i="9"/>
  <c r="U38" i="9"/>
  <c r="T38" i="9"/>
  <c r="S38" i="9"/>
  <c r="R38" i="9"/>
  <c r="Q38" i="9"/>
  <c r="V37" i="9"/>
  <c r="U37" i="9"/>
  <c r="T37" i="9"/>
  <c r="S37" i="9"/>
  <c r="R37" i="9"/>
  <c r="Q37" i="9"/>
  <c r="P38" i="9"/>
  <c r="O38" i="9"/>
  <c r="N38" i="9"/>
  <c r="P37" i="9"/>
  <c r="O37" i="9"/>
  <c r="N37" i="9"/>
  <c r="V35" i="9"/>
  <c r="U35" i="9"/>
  <c r="T35" i="9"/>
  <c r="S35" i="9"/>
  <c r="R35" i="9"/>
  <c r="Q35" i="9"/>
  <c r="V34" i="9"/>
  <c r="U34" i="9"/>
  <c r="T34" i="9"/>
  <c r="S34" i="9"/>
  <c r="R34" i="9"/>
  <c r="Q34" i="9"/>
  <c r="V33" i="9"/>
  <c r="U33" i="9"/>
  <c r="T33" i="9"/>
  <c r="S33" i="9"/>
  <c r="R33" i="9"/>
  <c r="Q33" i="9"/>
  <c r="V32" i="9"/>
  <c r="U32" i="9"/>
  <c r="T32" i="9"/>
  <c r="S32" i="9"/>
  <c r="R32" i="9"/>
  <c r="Q32" i="9"/>
  <c r="P35" i="9"/>
  <c r="O35" i="9"/>
  <c r="P34" i="9"/>
  <c r="O34" i="9"/>
  <c r="P33" i="9"/>
  <c r="O33" i="9"/>
  <c r="P32" i="9"/>
  <c r="O32" i="9"/>
  <c r="N35" i="9"/>
  <c r="N34" i="9"/>
  <c r="N33" i="9"/>
  <c r="N32" i="9"/>
  <c r="V30" i="9"/>
  <c r="U30" i="9"/>
  <c r="T30" i="9"/>
  <c r="S30" i="9"/>
  <c r="R30" i="9"/>
  <c r="Q30" i="9"/>
  <c r="V29" i="9"/>
  <c r="U29" i="9"/>
  <c r="T29" i="9"/>
  <c r="S29" i="9"/>
  <c r="R29" i="9"/>
  <c r="Q29" i="9"/>
  <c r="V28" i="9"/>
  <c r="U28" i="9"/>
  <c r="T28" i="9"/>
  <c r="S28" i="9"/>
  <c r="R28" i="9"/>
  <c r="Q28" i="9"/>
  <c r="P30" i="9"/>
  <c r="O30" i="9"/>
  <c r="P29" i="9"/>
  <c r="O29" i="9"/>
  <c r="P28" i="9"/>
  <c r="O28" i="9"/>
  <c r="N30" i="9"/>
  <c r="N29" i="9"/>
  <c r="N28" i="9"/>
  <c r="V24" i="9"/>
  <c r="U24" i="9"/>
  <c r="T24" i="9"/>
  <c r="S24" i="9"/>
  <c r="R24" i="9"/>
  <c r="Q24" i="9"/>
  <c r="P24" i="9"/>
  <c r="O24" i="9"/>
  <c r="N24" i="9"/>
  <c r="P18" i="9"/>
  <c r="O18" i="9"/>
  <c r="O42" i="9" s="1"/>
  <c r="N18" i="9"/>
  <c r="N42" i="9" l="1"/>
  <c r="N41" i="9"/>
  <c r="N40" i="9"/>
  <c r="P41" i="9"/>
  <c r="P40" i="9"/>
  <c r="O41" i="9"/>
  <c r="O40" i="9"/>
  <c r="P42" i="9"/>
  <c r="T39" i="19"/>
  <c r="U39" i="19"/>
  <c r="V27" i="8"/>
  <c r="U27" i="8"/>
  <c r="T27" i="8"/>
  <c r="S27" i="8"/>
  <c r="R27" i="8"/>
  <c r="Q27" i="8"/>
  <c r="P27" i="8"/>
  <c r="O27" i="8"/>
  <c r="N27" i="8"/>
  <c r="V29" i="8"/>
  <c r="U29" i="8"/>
  <c r="T29" i="8"/>
  <c r="S29" i="8"/>
  <c r="R29" i="8"/>
  <c r="Q29" i="8"/>
  <c r="P29" i="8"/>
  <c r="O29" i="8"/>
  <c r="N29" i="8"/>
  <c r="Q30" i="8"/>
  <c r="V30" i="8"/>
  <c r="U30" i="8"/>
  <c r="T30" i="8"/>
  <c r="S30" i="8"/>
  <c r="R30" i="8"/>
  <c r="P30" i="8"/>
  <c r="O30" i="8"/>
  <c r="N30" i="8"/>
  <c r="P48" i="8" l="1"/>
  <c r="O48" i="8"/>
  <c r="N48" i="8"/>
  <c r="P47" i="8"/>
  <c r="O47" i="8"/>
  <c r="N47" i="8"/>
  <c r="O45" i="8"/>
  <c r="N45" i="8"/>
  <c r="P44" i="8"/>
  <c r="O44" i="8"/>
  <c r="N44" i="8"/>
  <c r="P43" i="8"/>
  <c r="O43" i="8"/>
  <c r="N43" i="8"/>
  <c r="P42" i="8"/>
  <c r="O42" i="8"/>
  <c r="N42" i="8"/>
  <c r="P40" i="8"/>
  <c r="O40" i="8"/>
  <c r="N40" i="8"/>
  <c r="P39" i="8"/>
  <c r="O39" i="8"/>
  <c r="N39" i="8"/>
  <c r="P38" i="8"/>
  <c r="O38" i="8"/>
  <c r="N38" i="8"/>
  <c r="P37" i="8"/>
  <c r="O37" i="8"/>
  <c r="N37" i="8"/>
  <c r="P35" i="8"/>
  <c r="O35" i="8"/>
  <c r="N35" i="8"/>
  <c r="P34" i="8"/>
  <c r="O34" i="8"/>
  <c r="P33" i="8"/>
  <c r="O33" i="8"/>
  <c r="N33" i="8"/>
  <c r="V18" i="9" l="1"/>
  <c r="V41" i="9" l="1"/>
  <c r="V40" i="9"/>
  <c r="V42" i="9"/>
  <c r="U18" i="9"/>
  <c r="T18" i="9"/>
  <c r="U42" i="9" l="1"/>
  <c r="U40" i="9"/>
  <c r="U41" i="9"/>
  <c r="T42" i="9"/>
  <c r="T41" i="9"/>
  <c r="T40" i="9"/>
  <c r="E18" i="6" l="1"/>
  <c r="E47" i="6" s="1"/>
  <c r="F18" i="6"/>
  <c r="F47" i="6" s="1"/>
  <c r="G18" i="6"/>
  <c r="G47" i="6" s="1"/>
  <c r="E32" i="6"/>
  <c r="E61" i="6" s="1"/>
  <c r="F32" i="6"/>
  <c r="F61" i="6" s="1"/>
  <c r="G32" i="6"/>
  <c r="G61" i="6" s="1"/>
  <c r="E36" i="6"/>
  <c r="F36" i="6"/>
  <c r="G36" i="6"/>
  <c r="E37" i="6"/>
  <c r="F37" i="6"/>
  <c r="G37" i="6"/>
  <c r="E38" i="6"/>
  <c r="F38" i="6"/>
  <c r="G38" i="6"/>
  <c r="E39" i="6"/>
  <c r="F39" i="6"/>
  <c r="G39" i="6"/>
  <c r="E41" i="6"/>
  <c r="F41" i="6"/>
  <c r="G41" i="6"/>
  <c r="E42" i="6"/>
  <c r="F42" i="6"/>
  <c r="G42" i="6"/>
  <c r="E43" i="6"/>
  <c r="F43" i="6"/>
  <c r="G43" i="6"/>
  <c r="E44" i="6"/>
  <c r="F44" i="6"/>
  <c r="G44" i="6"/>
  <c r="E45" i="6"/>
  <c r="F45" i="6"/>
  <c r="G45" i="6"/>
  <c r="E46" i="6"/>
  <c r="F46" i="6"/>
  <c r="G46" i="6"/>
  <c r="E50" i="6"/>
  <c r="F50" i="6"/>
  <c r="G50" i="6"/>
  <c r="E51" i="6"/>
  <c r="F51" i="6"/>
  <c r="G51" i="6"/>
  <c r="E52" i="6"/>
  <c r="F52" i="6"/>
  <c r="G52" i="6"/>
  <c r="E53" i="6"/>
  <c r="F53" i="6"/>
  <c r="G53" i="6"/>
  <c r="E55" i="6"/>
  <c r="F55" i="6"/>
  <c r="G55" i="6"/>
  <c r="E56" i="6"/>
  <c r="F56" i="6"/>
  <c r="G56" i="6"/>
  <c r="E57" i="6"/>
  <c r="F57" i="6"/>
  <c r="G57" i="6"/>
  <c r="E58" i="6"/>
  <c r="F58" i="6"/>
  <c r="G58" i="6"/>
  <c r="E59" i="6"/>
  <c r="F59" i="6"/>
  <c r="G59" i="6"/>
  <c r="E60" i="6"/>
  <c r="F60" i="6"/>
  <c r="G60" i="6"/>
  <c r="E18" i="5"/>
  <c r="F18" i="5"/>
  <c r="G18" i="5"/>
  <c r="E19" i="5"/>
  <c r="F19" i="5"/>
  <c r="G19" i="5"/>
  <c r="E20" i="5"/>
  <c r="F20" i="5"/>
  <c r="G20" i="5"/>
  <c r="E21" i="5"/>
  <c r="F21" i="5"/>
  <c r="G21" i="5"/>
  <c r="E22" i="5"/>
  <c r="F22" i="5"/>
  <c r="G22" i="5"/>
  <c r="E23" i="5"/>
  <c r="F23" i="5"/>
  <c r="G23" i="5"/>
  <c r="E24" i="5"/>
  <c r="F24" i="5"/>
  <c r="G24" i="5"/>
  <c r="E25" i="5"/>
  <c r="F25" i="5"/>
  <c r="G25" i="5"/>
  <c r="E26" i="5"/>
  <c r="F26" i="5"/>
  <c r="G26" i="5"/>
  <c r="E26" i="4"/>
  <c r="F26" i="4"/>
  <c r="G26" i="4"/>
  <c r="E27" i="4"/>
  <c r="F27" i="4"/>
  <c r="G27" i="4"/>
  <c r="E28" i="4"/>
  <c r="F28" i="4"/>
  <c r="G28" i="4"/>
  <c r="E29" i="4"/>
  <c r="F29" i="4"/>
  <c r="G29" i="4"/>
  <c r="E30" i="4"/>
  <c r="F30" i="4"/>
  <c r="G30" i="4"/>
  <c r="E31" i="4"/>
  <c r="F31" i="4"/>
  <c r="G31" i="4"/>
  <c r="E32" i="4"/>
  <c r="F32" i="4"/>
  <c r="G32" i="4"/>
  <c r="E33" i="4"/>
  <c r="F33" i="4"/>
  <c r="G33" i="4"/>
  <c r="E34" i="4"/>
  <c r="F34" i="4"/>
  <c r="G34" i="4"/>
  <c r="E35" i="4"/>
  <c r="F35" i="4"/>
  <c r="G35" i="4"/>
  <c r="E36" i="4"/>
  <c r="F36" i="4"/>
  <c r="G36" i="4"/>
  <c r="E37" i="4"/>
  <c r="F37" i="4"/>
  <c r="G37" i="4"/>
  <c r="E38" i="4"/>
  <c r="F38" i="4"/>
  <c r="G38" i="4"/>
  <c r="E39" i="4"/>
  <c r="F39" i="4"/>
  <c r="G39" i="4"/>
  <c r="E40" i="4"/>
  <c r="F40" i="4"/>
  <c r="G40" i="4"/>
  <c r="E41" i="4"/>
  <c r="F41" i="4"/>
  <c r="G41" i="4"/>
  <c r="E42" i="4"/>
  <c r="F42" i="4"/>
  <c r="G42" i="4"/>
  <c r="F45" i="4"/>
  <c r="F46" i="4"/>
  <c r="F47" i="4"/>
  <c r="F48" i="4"/>
  <c r="E17" i="3"/>
  <c r="E36" i="3" s="1"/>
  <c r="F17" i="3"/>
  <c r="F36" i="3" s="1"/>
  <c r="G17" i="3"/>
  <c r="G36" i="3" s="1"/>
  <c r="E18" i="3"/>
  <c r="E39" i="3" s="1"/>
  <c r="F18" i="3"/>
  <c r="F40" i="3" s="1"/>
  <c r="G18" i="3"/>
  <c r="G40" i="3" s="1"/>
  <c r="E26" i="3"/>
  <c r="F26" i="3"/>
  <c r="E27" i="3"/>
  <c r="F27" i="3"/>
  <c r="G27" i="3"/>
  <c r="E28" i="3"/>
  <c r="F28" i="3"/>
  <c r="E30" i="3"/>
  <c r="F30" i="3"/>
  <c r="G30" i="3"/>
  <c r="E31" i="3"/>
  <c r="F31" i="3"/>
  <c r="G31" i="3"/>
  <c r="E32" i="3"/>
  <c r="F32" i="3"/>
  <c r="E33" i="3"/>
  <c r="F33" i="3"/>
  <c r="E35" i="3"/>
  <c r="F35" i="3"/>
  <c r="G35" i="3"/>
  <c r="C43" i="3"/>
  <c r="F43" i="3"/>
  <c r="C44" i="3"/>
  <c r="F44" i="3"/>
  <c r="C45" i="3"/>
  <c r="F45" i="3"/>
  <c r="C46" i="3"/>
  <c r="F46" i="3"/>
  <c r="F26" i="2"/>
  <c r="G26" i="2"/>
  <c r="E29" i="2"/>
  <c r="F29" i="2"/>
  <c r="G29" i="2"/>
  <c r="E30" i="2"/>
  <c r="F30" i="2"/>
  <c r="G30" i="2"/>
  <c r="E31" i="2"/>
  <c r="F31" i="2"/>
  <c r="G31" i="2"/>
  <c r="E33" i="2"/>
  <c r="F33" i="2"/>
  <c r="G33" i="2"/>
  <c r="E34" i="2"/>
  <c r="F34" i="2"/>
  <c r="G34" i="2"/>
  <c r="E35" i="2"/>
  <c r="F35" i="2"/>
  <c r="G35" i="2"/>
  <c r="E36" i="2"/>
  <c r="F36" i="2"/>
  <c r="G36" i="2"/>
  <c r="E38" i="2"/>
  <c r="F38" i="2"/>
  <c r="G38" i="2"/>
  <c r="E39" i="2"/>
  <c r="F39" i="2"/>
  <c r="G39" i="2"/>
  <c r="E40" i="2"/>
  <c r="F40" i="2"/>
  <c r="G40" i="2"/>
  <c r="E41" i="2"/>
  <c r="F41" i="2"/>
  <c r="G41" i="2"/>
  <c r="E43" i="2"/>
  <c r="F43" i="2"/>
  <c r="G43" i="2"/>
  <c r="E44" i="2"/>
  <c r="F44" i="2"/>
  <c r="G44" i="2"/>
  <c r="F47" i="2"/>
  <c r="F48" i="2"/>
  <c r="F49" i="2"/>
  <c r="F50" i="2"/>
  <c r="G30" i="1"/>
  <c r="G31" i="1"/>
  <c r="G32" i="1"/>
  <c r="G33" i="1"/>
  <c r="G44" i="1"/>
  <c r="H44" i="1"/>
  <c r="I44" i="1"/>
  <c r="G39" i="3" l="1"/>
  <c r="F38" i="3"/>
  <c r="E40" i="3"/>
  <c r="G38" i="3"/>
  <c r="G37" i="3" s="1"/>
  <c r="E38" i="3"/>
  <c r="F34" i="6"/>
  <c r="E34" i="6"/>
  <c r="G34" i="6"/>
  <c r="E37" i="3"/>
  <c r="F39" i="3"/>
  <c r="F37" i="3" s="1"/>
</calcChain>
</file>

<file path=xl/sharedStrings.xml><?xml version="1.0" encoding="utf-8"?>
<sst xmlns="http://schemas.openxmlformats.org/spreadsheetml/2006/main" count="1128" uniqueCount="213">
  <si>
    <t>Labour Market Indicator of Labour Force Survey (LFS) 2019 and 2020 (by Age and Local and Non-Local)</t>
  </si>
  <si>
    <t>Residential_Status</t>
  </si>
  <si>
    <t>WORKING AGE POPULATION (WAP)</t>
  </si>
  <si>
    <t>Local</t>
  </si>
  <si>
    <t>Non-local</t>
  </si>
  <si>
    <t>Total</t>
  </si>
  <si>
    <t>Section A - (A3) Jantina</t>
  </si>
  <si>
    <t>Lelaki</t>
  </si>
  <si>
    <t>15+ (Locals and Non-locals)</t>
  </si>
  <si>
    <t>Perempuan</t>
  </si>
  <si>
    <t>18+ (Locals and Non-locals)</t>
  </si>
  <si>
    <t>18+ (Locals only)</t>
  </si>
  <si>
    <t>WAP</t>
  </si>
  <si>
    <t>Below15yearsold</t>
  </si>
  <si>
    <t>LABOUR FORCE</t>
  </si>
  <si>
    <t>OUTSIDE LABOUR FORCE</t>
  </si>
  <si>
    <t>Count</t>
  </si>
  <si>
    <t>LABOUR_FORCE</t>
  </si>
  <si>
    <t>NLF</t>
  </si>
  <si>
    <t>EMPLOYED</t>
  </si>
  <si>
    <t>UNEMPLOYED</t>
  </si>
  <si>
    <t>PLF</t>
  </si>
  <si>
    <t>LOCALS</t>
  </si>
  <si>
    <t>Age</t>
  </si>
  <si>
    <t>TOTAL</t>
  </si>
  <si>
    <t>15 years</t>
  </si>
  <si>
    <t>16 years</t>
  </si>
  <si>
    <t>17 years</t>
  </si>
  <si>
    <t>18+ years</t>
  </si>
  <si>
    <t/>
  </si>
  <si>
    <t>1</t>
  </si>
  <si>
    <t>Use this new age</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</si>
  <si>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</si>
  <si>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</si>
  <si>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</si>
  <si>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</si>
  <si>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</si>
  <si>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</si>
  <si>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</si>
  <si>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</si>
  <si>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</si>
  <si>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</si>
  <si>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</si>
  <si>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</si>
  <si>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</si>
  <si>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</si>
  <si>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</si>
  <si>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</si>
  <si>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</si>
  <si>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</si>
  <si>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</si>
  <si>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</si>
  <si>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</si>
  <si>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</si>
  <si>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</si>
  <si>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</si>
  <si>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</si>
  <si>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</si>
  <si>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</si>
  <si>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</si>
  <si>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</si>
  <si>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</si>
  <si>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</si>
  <si>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</si>
  <si>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</si>
  <si>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</si>
  <si>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</si>
  <si>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</si>
  <si>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</si>
  <si>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</si>
  <si>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</si>
  <si>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</si>
  <si>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</si>
  <si>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</si>
  <si>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</si>
  <si>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</si>
  <si>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</si>
  <si>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</si>
  <si>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</si>
  <si>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</si>
  <si>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</si>
  <si>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</si>
  <si>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</si>
  <si>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</si>
  <si>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</si>
  <si>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</si>
  <si>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</si>
  <si>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</si>
  <si>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</si>
  <si>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</si>
  <si>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</si>
  <si>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</si>
  <si>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</si>
  <si>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</si>
  <si>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</si>
  <si>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</si>
  <si>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</si>
  <si>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</si>
  <si>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</si>
  <si>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</si>
  <si>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</si>
  <si>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</si>
  <si>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</si>
  <si>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</si>
  <si>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</si>
  <si>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</si>
  <si>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</si>
  <si>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</si>
  <si>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</si>
  <si>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</si>
  <si>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</si>
  <si>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</si>
  <si>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</si>
  <si>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Labour Market Indicator by Local and Non-local aged 18 years and over, 2019 and 2020</t>
  </si>
  <si>
    <t>Labour Market Indicator</t>
  </si>
  <si>
    <t>Non-Local</t>
  </si>
  <si>
    <t>Number</t>
  </si>
  <si>
    <t>Labour Force</t>
  </si>
  <si>
    <t>Employed</t>
  </si>
  <si>
    <t>Age Group</t>
  </si>
  <si>
    <t>18 – 24</t>
  </si>
  <si>
    <t>25 – 64</t>
  </si>
  <si>
    <t>65 and over</t>
  </si>
  <si>
    <t>Educational Attainment</t>
  </si>
  <si>
    <t>Primary and below</t>
  </si>
  <si>
    <t>Secondary</t>
  </si>
  <si>
    <t>Technical and vocational</t>
  </si>
  <si>
    <t>Tertiary</t>
  </si>
  <si>
    <t>Employment Status</t>
  </si>
  <si>
    <t>Employees</t>
  </si>
  <si>
    <t>Employers</t>
  </si>
  <si>
    <t>Own-account workers</t>
  </si>
  <si>
    <t>Contributing family workers</t>
  </si>
  <si>
    <t>Sector</t>
  </si>
  <si>
    <t>Public</t>
  </si>
  <si>
    <t>Private</t>
  </si>
  <si>
    <t>Percentage (%)</t>
  </si>
  <si>
    <t>Penduduk mengikut Ugama</t>
  </si>
  <si>
    <t>Islam</t>
  </si>
  <si>
    <t>Kristian</t>
  </si>
  <si>
    <t>Buddha</t>
  </si>
  <si>
    <t>Lain-lain</t>
  </si>
  <si>
    <t>Notes: Data may not add up to the total due to the rounding</t>
  </si>
  <si>
    <t xml:space="preserve">  </t>
  </si>
  <si>
    <t>Labour Market Indicator by Local and Non-local aged 18 years and over, 2019 and 2020 (continued)</t>
  </si>
  <si>
    <t>Unemployed</t>
  </si>
  <si>
    <t>-</t>
  </si>
  <si>
    <t>Outside Labour Force</t>
  </si>
  <si>
    <t>Potential labour force</t>
  </si>
  <si>
    <t>Other outside labour force</t>
  </si>
  <si>
    <t>Labour Underutilization</t>
  </si>
  <si>
    <t>Unemployment</t>
  </si>
  <si>
    <t>Time-related underemployment</t>
  </si>
  <si>
    <t xml:space="preserve">Unemployed </t>
  </si>
  <si>
    <t>Employed Population by Type of Economic Activity</t>
  </si>
  <si>
    <t>Agriculture, Forestry and Fishery</t>
  </si>
  <si>
    <t>Mining and Quarrying</t>
  </si>
  <si>
    <t>Manufacturing</t>
  </si>
  <si>
    <t>Electricity, Gas, Water Supply and Other  Industrial Activities</t>
  </si>
  <si>
    <t>Construction</t>
  </si>
  <si>
    <t>Wholesale and Retail Trade</t>
  </si>
  <si>
    <t>Accommodation and Food Service Activities</t>
  </si>
  <si>
    <t>Transportation and Storage</t>
  </si>
  <si>
    <t>Information and Communication</t>
  </si>
  <si>
    <t>Financial and Insurance Activities</t>
  </si>
  <si>
    <t>Real Estate Activities</t>
  </si>
  <si>
    <t>Professional, Technical, Administrative and Support Services</t>
  </si>
  <si>
    <t>Public Administration</t>
  </si>
  <si>
    <t>Education</t>
  </si>
  <si>
    <t>Human Health and Social Work Activities</t>
  </si>
  <si>
    <t>Other Service Activities</t>
  </si>
  <si>
    <t>Activities of Households as Employers of  Domestic Personnel</t>
  </si>
  <si>
    <t xml:space="preserve">Employed Population by Occupation </t>
  </si>
  <si>
    <t>Managers and Senior Officials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</si>
  <si>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</si>
  <si>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</si>
  <si>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</si>
  <si>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</si>
  <si>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</si>
  <si>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</si>
  <si>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</si>
  <si>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</si>
  <si>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Hours</t>
  </si>
  <si>
    <t>Average hours usually worked per week</t>
  </si>
  <si>
    <t>Main employment/job</t>
  </si>
  <si>
    <t>Secondary employment/job</t>
  </si>
  <si>
    <t>BND</t>
  </si>
  <si>
    <t xml:space="preserve">Average monthly income </t>
  </si>
  <si>
    <t>Informal Sector</t>
  </si>
  <si>
    <t>Main Branch of Economic Activity</t>
  </si>
  <si>
    <t>Agriculture</t>
  </si>
  <si>
    <t>Industry</t>
  </si>
  <si>
    <t>Services</t>
  </si>
  <si>
    <t>Activities of Households as Employers of Domestic Personnel</t>
  </si>
  <si>
    <t>Professional, Technical. Administrative and Support Services</t>
  </si>
  <si>
    <t>Informal Employment</t>
  </si>
  <si>
    <t>Median income</t>
  </si>
  <si>
    <t>Employment/jobs</t>
  </si>
  <si>
    <t>Male</t>
  </si>
  <si>
    <t>Female</t>
  </si>
  <si>
    <t>Labour Force Participation Rate</t>
  </si>
  <si>
    <t>Employment to Population Ratio</t>
  </si>
  <si>
    <t>Unemployed Rate</t>
  </si>
  <si>
    <t>Youth Unemployment Rate</t>
  </si>
  <si>
    <t>Working Age Population 
(aged 18 years and over)</t>
  </si>
  <si>
    <t>Inadequately defined</t>
  </si>
  <si>
    <t>Source :  Department of Economic Planning and Statistics, Ministry of Finance and Economy</t>
  </si>
  <si>
    <t>Notes: 
1. The Labour Force statistics obtained from the Labour Force Survey (LFS) year 2017 to 2020 are revised based on the final data of the Population and Housing Census (BPP) 2021 and the Labour Force Survey (LFS) 2021.
2. Data may not add up to the total due to the rounding.</t>
  </si>
  <si>
    <t>Labour Market Indicator by Local and Non-local aged 18 years and over, 2014 to 2022 (continued)</t>
  </si>
  <si>
    <t>Labour Market Indicator by Sex aged 18 years and over, 2014 to 2022</t>
  </si>
  <si>
    <t>Labour Market Indicator by Sex aged 18 years and over, 2014 to 2022(continued)</t>
  </si>
  <si>
    <t>Labour Market Indicator by Sex aged 18 years and over, 2014 to 2022 (continued)</t>
  </si>
  <si>
    <t>Major Economic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</si>
</sst>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
    <numFmt numFmtId="166" formatCode="0_);\(0\)"/>
    <numFmt numFmtId="167" formatCode="0.0"/>
    <numFmt numFmtId="168" formatCode="#,##0.0"/>
    <numFmt numFmtId="169" formatCode="_(* #,##0.0_);_(* \(#,##0.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color indexed="8"/>
      <name val="Arial"/>
      <family val="2"/>
    </font>
    <font>
      <sz val="11"/>
      <name val="Calibri"/>
      <family val="2"/>
      <scheme val="minor"/>
    </font>
    <font>
      <b/>
      <sz val="11"/>
      <name val="Calibri"/>
      <family val="2"/>
      <scheme val="minor"/>
    </font>
    <font>
      <b/>
      <sz val="9"/>
      <name val="Calibri"/>
      <family val="2"/>
      <scheme val="minor"/>
    </font>
    <font>
      <sz val="16"/>
      <color theme="1"/>
      <name val="Calibri"/>
      <family val="2"/>
      <scheme val="minor"/>
    </font>
    <font>
      <sz val="16"/>
      <name val="Calibri"/>
      <family val="2"/>
      <scheme val="minor"/>
    </font>
    <font>
      <b/>
      <u val="singleAccounting"/>
      <sz val="11"/>
      <name val="Calibri"/>
      <family val="2"/>
      <scheme val="minor"/>
    </font>
    <font>
      <b/>
      <sz val="20"/>
      <color theme="1"/>
      <name val="Calibri"/>
      <family val="2"/>
      <scheme val="minor"/>
    </font>
    <font>
      <sz val="18"/>
      <color theme="1"/>
      <name val="Tw Cen MT"/>
      <family val="2"/>
    </font>
    <font>
      <sz val="18"/>
      <color theme="1"/>
      <name val="Century Gothic"/>
      <family val="2"/>
    </font>
    <font>
      <sz val="20"/>
      <color theme="1"/>
      <name val="Century Gothic"/>
      <family val="2"/>
    </font>
    <font>
      <sz val="16"/>
      <color theme="1"/>
      <name val="Century Gothic"/>
      <family val="2"/>
    </font>
    <font>
      <sz val="20"/>
      <name val="Century Gothic"/>
      <family val="2"/>
    </font>
    <font>
      <b/>
      <sz val="20"/>
      <name val="Century Gothic"/>
      <family val="2"/>
    </font>
    <font>
      <sz val="20"/>
      <color rgb="FF00B050"/>
      <name val="Century Gothic"/>
      <family val="2"/>
    </font>
    <font>
      <b/>
      <u/>
      <sz val="20"/>
      <name val="Century Gothic"/>
      <family val="2"/>
    </font>
    <font>
      <b/>
      <sz val="18"/>
      <color theme="0"/>
      <name val="Century Gothic"/>
      <family val="2"/>
    </font>
    <font>
      <b/>
      <sz val="20"/>
      <color theme="1"/>
      <name val="Century Gothic"/>
      <family val="2"/>
    </font>
    <font>
      <sz val="20"/>
      <color theme="1"/>
      <name val="Tw Cen MT"/>
      <family val="2"/>
    </font>
    <font>
      <b/>
      <sz val="20"/>
      <color theme="1"/>
      <name val="Tw Cen MT"/>
      <family val="2"/>
    </font>
    <font>
      <sz val="18"/>
      <name val="Century Gothic"/>
      <family val="2"/>
    </font>
    <font>
      <sz val="20"/>
      <color rgb="FF0070C0"/>
      <name val="Century Gothic"/>
      <family val="2"/>
    </font>
    <font>
      <i/>
      <sz val="18"/>
      <name val="Century Gothic"/>
      <family val="2"/>
    </font>
    <font>
      <b/>
      <sz val="18"/>
      <name val="Century Gothic"/>
      <family val="2"/>
    </font>
    <font>
      <b/>
      <u/>
      <sz val="18"/>
      <name val="Century Gothic"/>
      <family val="2"/>
    </font>
    <font>
      <b/>
      <sz val="18"/>
      <color theme="1"/>
      <name val="Century Gothic"/>
      <family val="2"/>
    </font>
    <font>
      <sz val="18"/>
      <color theme="1"/>
      <name val="Calibri"/>
      <family val="2"/>
      <scheme val="minor"/>
    </font>
    <font>
      <sz val="20"/>
      <color rgb="FFFF0000"/>
      <name val="Century Gothic"/>
      <family val="2"/>
    </font>
    <font>
      <i/>
      <sz val="16"/>
      <name val="Calibri"/>
      <family val="2"/>
      <scheme val="minor"/>
    </font>
    <font>
      <i/>
      <sz val="16"/>
      <color theme="1"/>
      <name val="Calibri"/>
      <family val="2"/>
      <scheme val="minor"/>
    </font>
    <font>
      <sz val="20"/>
      <color rgb="FFFF0000"/>
      <name val="Tw Cen MT"/>
      <family val="2"/>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CDF2FF"/>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5"/>
        <bgColor indexed="64"/>
      </patternFill>
    </fill>
    <fill>
      <patternFill patternType="solid">
        <fgColor rgb="FF92D050"/>
        <bgColor indexed="64"/>
      </patternFill>
    </fill>
    <fill>
      <patternFill patternType="solid">
        <fgColor theme="7"/>
        <bgColor indexed="64"/>
      </patternFill>
    </fill>
    <fill>
      <patternFill patternType="solid">
        <fgColor theme="9"/>
        <bgColor indexed="64"/>
      </patternFill>
    </fill>
  </fills>
  <borders count="54">
    <border>
      <left/>
      <right/>
      <top/>
      <bottom/>
      <diagonal/>
    </border>
    <border>
      <left style="thin">
        <color indexed="8"/>
      </left>
      <right style="thick">
        <color indexed="8"/>
      </right>
      <top/>
      <bottom style="thick">
        <color indexed="8"/>
      </bottom>
      <diagonal/>
    </border>
    <border>
      <left style="thin">
        <color indexed="8"/>
      </left>
      <right style="thin">
        <color indexed="8"/>
      </right>
      <top/>
      <bottom style="thick">
        <color indexed="8"/>
      </bottom>
      <diagonal/>
    </border>
    <border>
      <left style="thick">
        <color indexed="8"/>
      </left>
      <right style="thin">
        <color indexed="8"/>
      </right>
      <top/>
      <bottom style="thick">
        <color indexed="8"/>
      </bottom>
      <diagonal/>
    </border>
    <border>
      <left/>
      <right style="thick">
        <color indexed="8"/>
      </right>
      <top/>
      <bottom style="thick">
        <color indexed="8"/>
      </bottom>
      <diagonal/>
    </border>
    <border>
      <left style="thick">
        <color indexed="8"/>
      </left>
      <right/>
      <top/>
      <bottom style="thick">
        <color indexed="8"/>
      </bottom>
      <diagonal/>
    </border>
    <border>
      <left style="thin">
        <color indexed="8"/>
      </left>
      <right style="thick">
        <color indexed="8"/>
      </right>
      <top/>
      <bottom/>
      <diagonal/>
    </border>
    <border>
      <left style="thin">
        <color indexed="8"/>
      </left>
      <right style="thin">
        <color indexed="8"/>
      </right>
      <top/>
      <bottom/>
      <diagonal/>
    </border>
    <border>
      <left style="thick">
        <color indexed="8"/>
      </left>
      <right style="thin">
        <color indexed="8"/>
      </right>
      <top/>
      <bottom/>
      <diagonal/>
    </border>
    <border>
      <left/>
      <right style="thick">
        <color indexed="8"/>
      </right>
      <top/>
      <bottom/>
      <diagonal/>
    </border>
    <border>
      <left style="thick">
        <color indexed="8"/>
      </left>
      <right/>
      <top/>
      <bottom/>
      <diagonal/>
    </border>
    <border>
      <left style="thin">
        <color indexed="8"/>
      </left>
      <right style="thick">
        <color indexed="8"/>
      </right>
      <top style="thick">
        <color indexed="8"/>
      </top>
      <bottom/>
      <diagonal/>
    </border>
    <border>
      <left style="thin">
        <color indexed="8"/>
      </left>
      <right style="thin">
        <color indexed="8"/>
      </right>
      <top style="thick">
        <color indexed="8"/>
      </top>
      <bottom/>
      <diagonal/>
    </border>
    <border>
      <left style="thick">
        <color indexed="8"/>
      </left>
      <right style="thin">
        <color indexed="8"/>
      </right>
      <top style="thick">
        <color indexed="8"/>
      </top>
      <bottom/>
      <diagonal/>
    </border>
    <border>
      <left/>
      <right style="thick">
        <color indexed="8"/>
      </right>
      <top style="thick">
        <color indexed="8"/>
      </top>
      <bottom/>
      <diagonal/>
    </border>
    <border>
      <left style="thick">
        <color indexed="8"/>
      </left>
      <right/>
      <top style="thick">
        <color indexed="8"/>
      </top>
      <bottom/>
      <diagonal/>
    </border>
    <border>
      <left style="thin">
        <color indexed="8"/>
      </left>
      <right style="thick">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ck">
        <color indexed="8"/>
      </left>
      <right style="thin">
        <color indexed="8"/>
      </right>
      <top style="thin">
        <color indexed="8"/>
      </top>
      <bottom style="thick">
        <color indexed="8"/>
      </bottom>
      <diagonal/>
    </border>
    <border>
      <left style="thin">
        <color indexed="8"/>
      </left>
      <right style="thick">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ck">
        <color indexed="8"/>
      </left>
      <right style="thin">
        <color indexed="8"/>
      </right>
      <top style="thick">
        <color indexed="8"/>
      </top>
      <bottom style="thin">
        <color indexed="8"/>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theme="0" tint="-0.24994659260841701"/>
      </top>
      <bottom/>
      <diagonal/>
    </border>
    <border>
      <left style="thin">
        <color auto="1"/>
      </left>
      <right/>
      <top style="thin">
        <color theme="0" tint="-0.24994659260841701"/>
      </top>
      <bottom style="thin">
        <color auto="1"/>
      </bottom>
      <diagonal/>
    </border>
    <border>
      <left/>
      <right style="thin">
        <color theme="1"/>
      </right>
      <top style="thin">
        <color theme="0" tint="-0.24994659260841701"/>
      </top>
      <bottom style="thin">
        <color auto="1"/>
      </bottom>
      <diagonal/>
    </border>
    <border>
      <left style="thin">
        <color theme="0" tint="-0.24994659260841701"/>
      </left>
      <right/>
      <top/>
      <bottom/>
      <diagonal/>
    </border>
    <border>
      <left/>
      <right style="thin">
        <color auto="1"/>
      </right>
      <top/>
      <bottom style="thin">
        <color auto="1"/>
      </bottom>
      <diagonal/>
    </border>
    <border>
      <left/>
      <right/>
      <top/>
      <bottom style="thin">
        <color theme="0" tint="-0.24994659260841701"/>
      </bottom>
      <diagonal/>
    </border>
    <border>
      <left/>
      <right/>
      <top style="medium">
        <color rgb="FFFFFFFF"/>
      </top>
      <bottom style="thick">
        <color theme="9"/>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thick">
        <color rgb="FFFFFFFF"/>
      </bottom>
      <diagonal/>
    </border>
    <border>
      <left/>
      <right/>
      <top style="thick">
        <color theme="9"/>
      </top>
      <bottom style="thick">
        <color rgb="FFFFFFFF"/>
      </bottom>
      <diagonal/>
    </border>
    <border>
      <left style="medium">
        <color rgb="FFFFFFFF"/>
      </left>
      <right/>
      <top style="thick">
        <color theme="9"/>
      </top>
      <bottom style="thick">
        <color rgb="FFFFFFFF"/>
      </bottom>
      <diagonal/>
    </border>
    <border>
      <left/>
      <right/>
      <top style="thick">
        <color theme="9"/>
      </top>
      <bottom/>
      <diagonal/>
    </border>
    <border>
      <left/>
      <right/>
      <top/>
      <bottom style="thick">
        <color theme="9"/>
      </bottom>
      <diagonal/>
    </border>
  </borders>
  <cellStyleXfs count="4">
    <xf numFmtId="0" fontId="0" fillId="0" borderId="0"/>
    <xf numFmtId="43" fontId="1" fillId="0" borderId="0" applyFont="0" applyFill="0" applyBorder="0" applyAlignment="0" applyProtection="0"/>
    <xf numFmtId="0" fontId="1" fillId="0" borderId="0"/>
    <xf numFmtId="0" fontId="3" fillId="0" borderId="0"/>
  </cellStyleXfs>
  <cellXfs count="209">
    <xf numFmtId="0" fontId="0" fillId="0" borderId="0" xfId="0"/>
    <xf numFmtId="0" fontId="1" fillId="0" borderId="0" xfId="2" applyAlignment="1">
      <alignment vertical="center"/>
    </xf>
    <xf numFmtId="164" fontId="0" fillId="0" borderId="0" xfId="1" applyNumberFormat="1" applyFont="1" applyAlignment="1">
      <alignment vertical="center"/>
    </xf>
    <xf numFmtId="165" fontId="4" fillId="0" borderId="1" xfId="3" applyNumberFormat="1" applyFont="1" applyBorder="1" applyAlignment="1">
      <alignment horizontal="right" vertical="center"/>
    </xf>
    <xf numFmtId="165" fontId="4" fillId="0" borderId="2" xfId="3" applyNumberFormat="1" applyFont="1" applyBorder="1" applyAlignment="1">
      <alignment horizontal="right" vertical="center"/>
    </xf>
    <xf numFmtId="165" fontId="4" fillId="0" borderId="3" xfId="3" applyNumberFormat="1" applyFont="1" applyBorder="1" applyAlignment="1">
      <alignment horizontal="right" vertical="center"/>
    </xf>
    <xf numFmtId="0" fontId="4" fillId="0" borderId="4" xfId="3" applyFont="1" applyBorder="1" applyAlignment="1">
      <alignment horizontal="left" vertical="top"/>
    </xf>
    <xf numFmtId="165" fontId="4" fillId="0" borderId="6" xfId="3" applyNumberFormat="1" applyFont="1" applyBorder="1" applyAlignment="1">
      <alignment horizontal="right" vertical="center"/>
    </xf>
    <xf numFmtId="165" fontId="4" fillId="0" borderId="7" xfId="3" applyNumberFormat="1" applyFont="1" applyBorder="1" applyAlignment="1">
      <alignment horizontal="right" vertical="center"/>
    </xf>
    <xf numFmtId="165" fontId="4" fillId="0" borderId="8" xfId="3" applyNumberFormat="1" applyFont="1" applyBorder="1" applyAlignment="1">
      <alignment horizontal="right" vertical="center"/>
    </xf>
    <xf numFmtId="0" fontId="4" fillId="0" borderId="9" xfId="3" applyFont="1" applyBorder="1" applyAlignment="1">
      <alignment horizontal="left" vertical="top"/>
    </xf>
    <xf numFmtId="165" fontId="4" fillId="0" borderId="11" xfId="3" applyNumberFormat="1" applyFont="1" applyBorder="1" applyAlignment="1">
      <alignment horizontal="right" vertical="center"/>
    </xf>
    <xf numFmtId="165" fontId="4" fillId="0" borderId="12" xfId="3" applyNumberFormat="1" applyFont="1" applyBorder="1" applyAlignment="1">
      <alignment horizontal="right" vertical="center"/>
    </xf>
    <xf numFmtId="165" fontId="4" fillId="0" borderId="13" xfId="3" applyNumberFormat="1" applyFont="1" applyBorder="1" applyAlignment="1">
      <alignment horizontal="right" vertical="center"/>
    </xf>
    <xf numFmtId="0" fontId="4" fillId="0" borderId="14" xfId="3" applyFont="1" applyBorder="1" applyAlignment="1">
      <alignment horizontal="left" vertical="top"/>
    </xf>
    <xf numFmtId="0" fontId="4" fillId="0" borderId="16" xfId="3" applyFont="1" applyBorder="1" applyAlignment="1">
      <alignment horizontal="center" wrapText="1"/>
    </xf>
    <xf numFmtId="0" fontId="4" fillId="0" borderId="17" xfId="3" applyFont="1" applyBorder="1" applyAlignment="1">
      <alignment horizontal="center" wrapText="1"/>
    </xf>
    <xf numFmtId="0" fontId="4" fillId="0" borderId="18" xfId="3" applyFont="1" applyBorder="1" applyAlignment="1">
      <alignment horizontal="center" wrapText="1"/>
    </xf>
    <xf numFmtId="0" fontId="4" fillId="0" borderId="19" xfId="3" applyFont="1" applyBorder="1" applyAlignment="1">
      <alignment horizontal="center"/>
    </xf>
    <xf numFmtId="0" fontId="4" fillId="0" borderId="20" xfId="3" applyFont="1" applyBorder="1" applyAlignment="1">
      <alignment horizontal="center"/>
    </xf>
    <xf numFmtId="0" fontId="4" fillId="0" borderId="21" xfId="3" applyFont="1" applyBorder="1" applyAlignment="1">
      <alignment horizontal="center"/>
    </xf>
    <xf numFmtId="0" fontId="4" fillId="0" borderId="22" xfId="3" applyFont="1" applyBorder="1" applyAlignment="1">
      <alignment horizontal="center" wrapText="1"/>
    </xf>
    <xf numFmtId="0" fontId="4" fillId="0" borderId="23" xfId="3" applyFont="1" applyBorder="1" applyAlignment="1">
      <alignment horizontal="center" wrapText="1"/>
    </xf>
    <xf numFmtId="0" fontId="4" fillId="0" borderId="24" xfId="3" applyFont="1" applyBorder="1" applyAlignment="1">
      <alignment horizontal="center" wrapText="1"/>
    </xf>
    <xf numFmtId="0" fontId="5" fillId="0" borderId="0" xfId="2" applyFont="1" applyAlignment="1">
      <alignment vertical="center"/>
    </xf>
    <xf numFmtId="164" fontId="5" fillId="2" borderId="0" xfId="1" applyNumberFormat="1" applyFont="1" applyFill="1" applyAlignment="1">
      <alignment vertical="center"/>
    </xf>
    <xf numFmtId="0" fontId="5" fillId="2" borderId="0" xfId="2" applyFont="1" applyFill="1" applyAlignment="1">
      <alignment vertical="center"/>
    </xf>
    <xf numFmtId="164" fontId="5" fillId="2" borderId="0" xfId="1" applyNumberFormat="1" applyFont="1" applyFill="1" applyBorder="1" applyAlignment="1">
      <alignment vertical="center"/>
    </xf>
    <xf numFmtId="164" fontId="5" fillId="3" borderId="25" xfId="1" applyNumberFormat="1" applyFont="1" applyFill="1" applyBorder="1" applyAlignment="1">
      <alignment horizontal="center" vertical="center"/>
    </xf>
    <xf numFmtId="164" fontId="5" fillId="4" borderId="25" xfId="1" applyNumberFormat="1" applyFont="1" applyFill="1" applyBorder="1" applyAlignment="1">
      <alignment horizontal="center" vertical="center"/>
    </xf>
    <xf numFmtId="166" fontId="6" fillId="5" borderId="26" xfId="1" applyNumberFormat="1" applyFont="1" applyFill="1" applyBorder="1" applyAlignment="1">
      <alignment horizontal="center" vertical="center"/>
    </xf>
    <xf numFmtId="0" fontId="5" fillId="2" borderId="27" xfId="2" applyFont="1" applyFill="1" applyBorder="1" applyAlignment="1">
      <alignment vertical="center"/>
    </xf>
    <xf numFmtId="166" fontId="7" fillId="3" borderId="25" xfId="1" applyNumberFormat="1" applyFont="1" applyFill="1" applyBorder="1" applyAlignment="1">
      <alignment horizontal="center" vertical="center" wrapText="1"/>
    </xf>
    <xf numFmtId="166" fontId="7" fillId="4" borderId="25" xfId="1" applyNumberFormat="1" applyFont="1" applyFill="1" applyBorder="1" applyAlignment="1">
      <alignment horizontal="center" vertical="center" wrapText="1"/>
    </xf>
    <xf numFmtId="0" fontId="6" fillId="0" borderId="0" xfId="2" applyFont="1" applyAlignment="1">
      <alignment vertical="center"/>
    </xf>
    <xf numFmtId="0" fontId="2" fillId="0" borderId="0" xfId="2" applyFont="1" applyAlignment="1">
      <alignment vertical="center"/>
    </xf>
    <xf numFmtId="0" fontId="6" fillId="2" borderId="0" xfId="2" applyFont="1" applyFill="1" applyAlignment="1">
      <alignment vertical="center"/>
    </xf>
    <xf numFmtId="0" fontId="6" fillId="2" borderId="27" xfId="2" applyFont="1" applyFill="1" applyBorder="1" applyAlignment="1">
      <alignment vertical="center"/>
    </xf>
    <xf numFmtId="164" fontId="6" fillId="2" borderId="0" xfId="1" applyNumberFormat="1" applyFont="1" applyFill="1" applyBorder="1" applyAlignment="1">
      <alignment vertical="center"/>
    </xf>
    <xf numFmtId="0" fontId="8" fillId="2" borderId="0" xfId="2" applyFont="1" applyFill="1" applyAlignment="1">
      <alignment vertical="center"/>
    </xf>
    <xf numFmtId="0" fontId="9" fillId="2" borderId="0" xfId="2" applyFont="1" applyFill="1" applyAlignment="1">
      <alignment vertical="center"/>
    </xf>
    <xf numFmtId="164" fontId="8" fillId="2" borderId="0" xfId="1" applyNumberFormat="1" applyFont="1" applyFill="1" applyAlignment="1">
      <alignment vertical="center"/>
    </xf>
    <xf numFmtId="0" fontId="8" fillId="0" borderId="0" xfId="2" applyFont="1" applyAlignment="1">
      <alignment vertical="center"/>
    </xf>
    <xf numFmtId="164" fontId="8" fillId="0" borderId="0" xfId="1" applyNumberFormat="1" applyFont="1" applyAlignment="1">
      <alignment vertical="center"/>
    </xf>
    <xf numFmtId="0" fontId="9" fillId="0" borderId="0" xfId="2" applyFont="1" applyAlignment="1">
      <alignment vertical="center"/>
    </xf>
    <xf numFmtId="164" fontId="6" fillId="2" borderId="0" xfId="1" applyNumberFormat="1" applyFont="1" applyFill="1" applyBorder="1" applyAlignment="1">
      <alignment horizontal="center" vertical="center"/>
    </xf>
    <xf numFmtId="164" fontId="6" fillId="7" borderId="34" xfId="1" applyNumberFormat="1" applyFont="1" applyFill="1" applyBorder="1" applyAlignment="1">
      <alignment horizontal="center" vertical="center"/>
    </xf>
    <xf numFmtId="164" fontId="6" fillId="3" borderId="34" xfId="1" applyNumberFormat="1" applyFont="1" applyFill="1" applyBorder="1" applyAlignment="1">
      <alignment horizontal="center" vertical="center"/>
    </xf>
    <xf numFmtId="166" fontId="6" fillId="2" borderId="0" xfId="1" applyNumberFormat="1" applyFont="1" applyFill="1" applyBorder="1" applyAlignment="1">
      <alignment horizontal="center" vertical="center"/>
    </xf>
    <xf numFmtId="166" fontId="6" fillId="7" borderId="34" xfId="1" applyNumberFormat="1" applyFont="1" applyFill="1" applyBorder="1" applyAlignment="1">
      <alignment horizontal="center" vertical="center"/>
    </xf>
    <xf numFmtId="166" fontId="6" fillId="3" borderId="34" xfId="1" applyNumberFormat="1" applyFont="1" applyFill="1" applyBorder="1" applyAlignment="1">
      <alignment horizontal="center" vertical="center"/>
    </xf>
    <xf numFmtId="164" fontId="5" fillId="2" borderId="37" xfId="1" applyNumberFormat="1" applyFont="1" applyFill="1" applyBorder="1" applyAlignment="1">
      <alignment vertical="center"/>
    </xf>
    <xf numFmtId="164" fontId="5" fillId="2" borderId="38" xfId="1" applyNumberFormat="1" applyFont="1" applyFill="1" applyBorder="1" applyAlignment="1">
      <alignment vertical="center"/>
    </xf>
    <xf numFmtId="0" fontId="5" fillId="2" borderId="39" xfId="2" applyFont="1" applyFill="1" applyBorder="1" applyAlignment="1">
      <alignment vertical="center"/>
    </xf>
    <xf numFmtId="0" fontId="5" fillId="2" borderId="40" xfId="2" applyFont="1" applyFill="1" applyBorder="1" applyAlignment="1">
      <alignment vertical="center"/>
    </xf>
    <xf numFmtId="164" fontId="5" fillId="2" borderId="41" xfId="1" applyNumberFormat="1" applyFont="1" applyFill="1" applyBorder="1" applyAlignment="1">
      <alignment vertical="center"/>
    </xf>
    <xf numFmtId="0" fontId="5" fillId="2" borderId="42" xfId="2" applyFont="1" applyFill="1" applyBorder="1" applyAlignment="1">
      <alignment vertical="center"/>
    </xf>
    <xf numFmtId="164" fontId="6" fillId="9" borderId="34" xfId="1" applyNumberFormat="1" applyFont="1" applyFill="1" applyBorder="1" applyAlignment="1">
      <alignment horizontal="center" vertical="center"/>
    </xf>
    <xf numFmtId="166" fontId="6" fillId="9" borderId="34" xfId="1" applyNumberFormat="1" applyFont="1" applyFill="1" applyBorder="1" applyAlignment="1">
      <alignment horizontal="center" vertical="center"/>
    </xf>
    <xf numFmtId="164" fontId="5" fillId="2" borderId="39" xfId="1" applyNumberFormat="1" applyFont="1" applyFill="1" applyBorder="1" applyAlignment="1">
      <alignment vertical="center"/>
    </xf>
    <xf numFmtId="164" fontId="5" fillId="2" borderId="44" xfId="1" applyNumberFormat="1" applyFont="1" applyFill="1" applyBorder="1" applyAlignment="1">
      <alignment vertical="center"/>
    </xf>
    <xf numFmtId="164" fontId="6" fillId="7" borderId="34" xfId="1" applyNumberFormat="1" applyFont="1" applyFill="1" applyBorder="1" applyAlignment="1">
      <alignment horizontal="right" vertical="center"/>
    </xf>
    <xf numFmtId="164" fontId="6" fillId="2" borderId="0" xfId="1" applyNumberFormat="1" applyFont="1" applyFill="1" applyAlignment="1">
      <alignment vertical="center"/>
    </xf>
    <xf numFmtId="164" fontId="10" fillId="2" borderId="0" xfId="1" applyNumberFormat="1" applyFont="1" applyFill="1" applyAlignment="1">
      <alignment vertical="center"/>
    </xf>
    <xf numFmtId="164" fontId="0" fillId="2" borderId="0" xfId="1" applyNumberFormat="1" applyFont="1" applyFill="1" applyAlignment="1">
      <alignment vertical="center"/>
    </xf>
    <xf numFmtId="0" fontId="11" fillId="2" borderId="0" xfId="2" applyFont="1" applyFill="1" applyAlignment="1">
      <alignment horizontal="left" vertical="center"/>
    </xf>
    <xf numFmtId="0" fontId="12" fillId="0" borderId="0" xfId="0" applyFont="1"/>
    <xf numFmtId="0" fontId="13" fillId="0" borderId="0" xfId="0" applyFont="1"/>
    <xf numFmtId="0" fontId="13" fillId="0" borderId="0" xfId="0" applyFont="1" applyAlignment="1">
      <alignment wrapText="1"/>
    </xf>
    <xf numFmtId="0" fontId="13" fillId="2" borderId="0" xfId="0" applyFont="1" applyFill="1"/>
    <xf numFmtId="3" fontId="13" fillId="2" borderId="0" xfId="0" applyNumberFormat="1" applyFont="1" applyFill="1"/>
    <xf numFmtId="0" fontId="14" fillId="2" borderId="0" xfId="0" applyFont="1" applyFill="1"/>
    <xf numFmtId="0" fontId="15" fillId="2" borderId="0" xfId="0" applyFont="1" applyFill="1"/>
    <xf numFmtId="0" fontId="14" fillId="0" borderId="46" xfId="0" applyFont="1" applyBorder="1"/>
    <xf numFmtId="0" fontId="14" fillId="0" borderId="46" xfId="0" applyFont="1" applyBorder="1" applyAlignment="1">
      <alignment wrapText="1"/>
    </xf>
    <xf numFmtId="3" fontId="16" fillId="0" borderId="47" xfId="0" applyNumberFormat="1" applyFont="1" applyBorder="1" applyAlignment="1">
      <alignment vertical="top" wrapText="1"/>
    </xf>
    <xf numFmtId="167" fontId="16" fillId="0" borderId="47" xfId="0" applyNumberFormat="1" applyFont="1" applyBorder="1" applyAlignment="1">
      <alignment vertical="top" wrapText="1"/>
    </xf>
    <xf numFmtId="0" fontId="16" fillId="0" borderId="48" xfId="0" applyFont="1" applyBorder="1" applyAlignment="1">
      <alignment horizontal="left" vertical="top" wrapText="1"/>
    </xf>
    <xf numFmtId="0" fontId="16" fillId="0" borderId="47" xfId="0" applyFont="1" applyBorder="1" applyAlignment="1">
      <alignment vertical="top" wrapText="1"/>
    </xf>
    <xf numFmtId="0" fontId="17" fillId="0" borderId="48" xfId="0" applyFont="1" applyBorder="1" applyAlignment="1">
      <alignment vertical="top" wrapText="1"/>
    </xf>
    <xf numFmtId="0" fontId="16" fillId="0" borderId="48" xfId="0" applyFont="1" applyBorder="1" applyAlignment="1">
      <alignment vertical="top" wrapText="1"/>
    </xf>
    <xf numFmtId="0" fontId="12" fillId="0" borderId="0" xfId="0" applyFont="1" applyAlignment="1">
      <alignment vertical="center"/>
    </xf>
    <xf numFmtId="167" fontId="16" fillId="2" borderId="0" xfId="0" applyNumberFormat="1" applyFont="1" applyFill="1" applyAlignment="1">
      <alignment horizontal="right" vertical="top" wrapText="1"/>
    </xf>
    <xf numFmtId="0" fontId="16" fillId="3" borderId="0" xfId="0" applyFont="1" applyFill="1" applyAlignment="1">
      <alignment horizontal="left" vertical="center" wrapText="1" indent="5"/>
    </xf>
    <xf numFmtId="167" fontId="18" fillId="2" borderId="0" xfId="0" applyNumberFormat="1" applyFont="1" applyFill="1" applyAlignment="1">
      <alignment horizontal="right" vertical="top" wrapText="1"/>
    </xf>
    <xf numFmtId="0" fontId="17" fillId="3" borderId="0" xfId="0" applyFont="1" applyFill="1" applyAlignment="1">
      <alignment horizontal="left" vertical="center" wrapText="1" indent="2"/>
    </xf>
    <xf numFmtId="167" fontId="17" fillId="2" borderId="0" xfId="0" applyNumberFormat="1" applyFont="1" applyFill="1" applyAlignment="1">
      <alignment horizontal="right" vertical="top" wrapText="1"/>
    </xf>
    <xf numFmtId="0" fontId="17" fillId="3" borderId="0" xfId="0" applyFont="1" applyFill="1" applyAlignment="1">
      <alignment vertical="center" wrapText="1"/>
    </xf>
    <xf numFmtId="3" fontId="16" fillId="2" borderId="0" xfId="0" applyNumberFormat="1" applyFont="1" applyFill="1" applyAlignment="1">
      <alignment horizontal="right" vertical="top" wrapText="1"/>
    </xf>
    <xf numFmtId="0" fontId="19" fillId="3" borderId="0" xfId="0" applyFont="1" applyFill="1" applyAlignment="1">
      <alignment horizontal="left" vertical="center" wrapText="1"/>
    </xf>
    <xf numFmtId="3" fontId="12" fillId="0" borderId="0" xfId="0" applyNumberFormat="1" applyFont="1" applyAlignment="1">
      <alignment vertical="center"/>
    </xf>
    <xf numFmtId="3" fontId="17" fillId="2" borderId="0" xfId="0" applyNumberFormat="1" applyFont="1" applyFill="1" applyAlignment="1">
      <alignment horizontal="right" vertical="top" wrapText="1"/>
    </xf>
    <xf numFmtId="3" fontId="17" fillId="2" borderId="0" xfId="0" applyNumberFormat="1" applyFont="1" applyFill="1" applyAlignment="1">
      <alignment vertical="top" wrapText="1"/>
    </xf>
    <xf numFmtId="167" fontId="17" fillId="2" borderId="0" xfId="0" applyNumberFormat="1" applyFont="1" applyFill="1" applyAlignment="1">
      <alignment vertical="top" wrapText="1"/>
    </xf>
    <xf numFmtId="0" fontId="19" fillId="3" borderId="0" xfId="0" applyFont="1" applyFill="1" applyAlignment="1">
      <alignment vertical="top" wrapText="1"/>
    </xf>
    <xf numFmtId="0" fontId="20" fillId="13" borderId="49" xfId="0" applyFont="1" applyFill="1" applyBorder="1" applyAlignment="1">
      <alignment horizontal="center" vertical="center" wrapText="1"/>
    </xf>
    <xf numFmtId="0" fontId="22" fillId="0" borderId="0" xfId="0" applyFont="1"/>
    <xf numFmtId="0" fontId="14" fillId="0" borderId="0" xfId="0" applyFont="1"/>
    <xf numFmtId="0" fontId="14" fillId="0" borderId="0" xfId="0" applyFont="1" applyAlignment="1">
      <alignment wrapText="1"/>
    </xf>
    <xf numFmtId="3" fontId="14" fillId="2" borderId="0" xfId="0" applyNumberFormat="1" applyFont="1" applyFill="1"/>
    <xf numFmtId="0" fontId="22" fillId="0" borderId="0" xfId="0" applyFont="1" applyAlignment="1">
      <alignment vertical="center"/>
    </xf>
    <xf numFmtId="168" fontId="16" fillId="2" borderId="0" xfId="0" applyNumberFormat="1" applyFont="1" applyFill="1" applyAlignment="1">
      <alignment horizontal="right" vertical="top" wrapText="1"/>
    </xf>
    <xf numFmtId="0" fontId="23" fillId="0" borderId="0" xfId="0" applyFont="1" applyAlignment="1">
      <alignment vertical="center"/>
    </xf>
    <xf numFmtId="168" fontId="17" fillId="2" borderId="0" xfId="0" applyNumberFormat="1" applyFont="1" applyFill="1" applyAlignment="1">
      <alignment horizontal="right" vertical="top" wrapText="1"/>
    </xf>
    <xf numFmtId="0" fontId="17" fillId="3" borderId="0" xfId="0" applyFont="1" applyFill="1" applyAlignment="1">
      <alignment horizontal="left" vertical="center" wrapText="1"/>
    </xf>
    <xf numFmtId="0" fontId="24" fillId="3" borderId="0" xfId="0" applyFont="1" applyFill="1" applyAlignment="1">
      <alignment horizontal="left" vertical="center" wrapText="1" indent="3"/>
    </xf>
    <xf numFmtId="0" fontId="16" fillId="3" borderId="0" xfId="0" applyFont="1" applyFill="1" applyAlignment="1">
      <alignment horizontal="left" vertical="center" wrapText="1" indent="3"/>
    </xf>
    <xf numFmtId="167" fontId="17" fillId="2" borderId="0" xfId="0" applyNumberFormat="1" applyFont="1" applyFill="1" applyAlignment="1">
      <alignment vertical="center" wrapText="1"/>
    </xf>
    <xf numFmtId="3" fontId="16" fillId="2" borderId="0" xfId="0" applyNumberFormat="1" applyFont="1" applyFill="1" applyAlignment="1">
      <alignment vertical="center" wrapText="1"/>
    </xf>
    <xf numFmtId="0" fontId="14" fillId="0" borderId="46" xfId="0" applyFont="1" applyBorder="1" applyAlignment="1">
      <alignment horizontal="left" wrapText="1" indent="8"/>
    </xf>
    <xf numFmtId="3" fontId="16" fillId="2" borderId="0" xfId="0" applyNumberFormat="1" applyFont="1" applyFill="1" applyAlignment="1">
      <alignment vertical="top" wrapText="1"/>
    </xf>
    <xf numFmtId="0" fontId="16" fillId="3" borderId="0" xfId="0" applyFont="1" applyFill="1" applyAlignment="1">
      <alignment horizontal="left" vertical="center" wrapText="1" indent="1"/>
    </xf>
    <xf numFmtId="0" fontId="17" fillId="3" borderId="0" xfId="0" applyFont="1" applyFill="1" applyAlignment="1">
      <alignment horizontal="left" vertical="center" wrapText="1" indent="1"/>
    </xf>
    <xf numFmtId="168" fontId="16" fillId="2" borderId="0" xfId="0" applyNumberFormat="1" applyFont="1" applyFill="1" applyAlignment="1">
      <alignment vertical="top" wrapText="1"/>
    </xf>
    <xf numFmtId="168" fontId="17" fillId="2" borderId="0" xfId="0" applyNumberFormat="1" applyFont="1" applyFill="1" applyAlignment="1">
      <alignment vertical="top" wrapText="1"/>
    </xf>
    <xf numFmtId="0" fontId="22" fillId="2" borderId="0" xfId="0" applyFont="1" applyFill="1" applyAlignment="1">
      <alignment vertical="center"/>
    </xf>
    <xf numFmtId="3" fontId="25" fillId="2" borderId="0" xfId="0" applyNumberFormat="1" applyFont="1" applyFill="1" applyAlignment="1">
      <alignment vertical="top" wrapText="1"/>
    </xf>
    <xf numFmtId="0" fontId="13" fillId="0" borderId="46" xfId="0" applyFont="1" applyBorder="1"/>
    <xf numFmtId="0" fontId="13" fillId="0" borderId="46" xfId="0" applyFont="1" applyBorder="1" applyAlignment="1">
      <alignment horizontal="left" wrapText="1" indent="8"/>
    </xf>
    <xf numFmtId="169" fontId="24" fillId="2" borderId="0" xfId="1" applyNumberFormat="1" applyFont="1" applyFill="1" applyBorder="1" applyAlignment="1">
      <alignment horizontal="right" vertical="top" wrapText="1"/>
    </xf>
    <xf numFmtId="0" fontId="26" fillId="3" borderId="0" xfId="0" applyFont="1" applyFill="1" applyAlignment="1">
      <alignment horizontal="left" vertical="center" wrapText="1" indent="4"/>
    </xf>
    <xf numFmtId="0" fontId="26" fillId="3" borderId="0" xfId="0" applyFont="1" applyFill="1" applyAlignment="1">
      <alignment horizontal="left" vertical="top" wrapText="1" indent="4"/>
    </xf>
    <xf numFmtId="0" fontId="24" fillId="3" borderId="0" xfId="0" applyFont="1" applyFill="1" applyAlignment="1">
      <alignment horizontal="left" vertical="top" wrapText="1" indent="2"/>
    </xf>
    <xf numFmtId="168" fontId="24" fillId="2" borderId="0" xfId="1" applyNumberFormat="1" applyFont="1" applyFill="1" applyBorder="1" applyAlignment="1">
      <alignment horizontal="right" vertical="top" wrapText="1"/>
    </xf>
    <xf numFmtId="0" fontId="27" fillId="3" borderId="0" xfId="0" applyFont="1" applyFill="1" applyAlignment="1">
      <alignment horizontal="left" vertical="center" wrapText="1" indent="1"/>
    </xf>
    <xf numFmtId="0" fontId="24" fillId="3" borderId="0" xfId="0" applyFont="1" applyFill="1" applyAlignment="1">
      <alignment horizontal="left" vertical="center" wrapText="1" indent="2"/>
    </xf>
    <xf numFmtId="168" fontId="27" fillId="2" borderId="0" xfId="0" applyNumberFormat="1" applyFont="1" applyFill="1" applyAlignment="1">
      <alignment horizontal="right" vertical="top" wrapText="1"/>
    </xf>
    <xf numFmtId="0" fontId="27" fillId="3" borderId="0" xfId="0" applyFont="1" applyFill="1" applyAlignment="1">
      <alignment vertical="center" wrapText="1"/>
    </xf>
    <xf numFmtId="3" fontId="27" fillId="2" borderId="0" xfId="0" applyNumberFormat="1" applyFont="1" applyFill="1" applyAlignment="1">
      <alignment horizontal="right" vertical="top" wrapText="1"/>
    </xf>
    <xf numFmtId="169" fontId="27" fillId="2" borderId="0" xfId="1" applyNumberFormat="1" applyFont="1" applyFill="1" applyBorder="1" applyAlignment="1">
      <alignment horizontal="right" vertical="top" wrapText="1"/>
    </xf>
    <xf numFmtId="168" fontId="24" fillId="2" borderId="0" xfId="0" applyNumberFormat="1" applyFont="1" applyFill="1" applyAlignment="1">
      <alignment horizontal="right" vertical="top" wrapText="1"/>
    </xf>
    <xf numFmtId="0" fontId="28" fillId="3" borderId="0" xfId="0" applyFont="1" applyFill="1" applyAlignment="1">
      <alignment vertical="top" wrapText="1"/>
    </xf>
    <xf numFmtId="3" fontId="24" fillId="2" borderId="0" xfId="0" applyNumberFormat="1" applyFont="1" applyFill="1" applyAlignment="1">
      <alignment horizontal="right" vertical="top" wrapText="1"/>
    </xf>
    <xf numFmtId="164" fontId="24" fillId="2" borderId="0" xfId="1" applyNumberFormat="1" applyFont="1" applyFill="1" applyBorder="1" applyAlignment="1">
      <alignment horizontal="right" vertical="top" wrapText="1"/>
    </xf>
    <xf numFmtId="168" fontId="24" fillId="2" borderId="0" xfId="0" applyNumberFormat="1" applyFont="1" applyFill="1" applyAlignment="1">
      <alignment vertical="top" wrapText="1"/>
    </xf>
    <xf numFmtId="169" fontId="17" fillId="2" borderId="0" xfId="1" applyNumberFormat="1" applyFont="1" applyFill="1" applyAlignment="1">
      <alignment horizontal="right" vertical="top" wrapText="1"/>
    </xf>
    <xf numFmtId="169" fontId="16" fillId="2" borderId="0" xfId="1" applyNumberFormat="1" applyFont="1" applyFill="1" applyAlignment="1">
      <alignment horizontal="right" vertical="top" wrapText="1"/>
    </xf>
    <xf numFmtId="164" fontId="17" fillId="2" borderId="0" xfId="1" applyNumberFormat="1" applyFont="1" applyFill="1" applyAlignment="1">
      <alignment horizontal="right" vertical="top" wrapText="1"/>
    </xf>
    <xf numFmtId="164" fontId="16" fillId="2" borderId="0" xfId="1" applyNumberFormat="1" applyFont="1" applyFill="1" applyAlignment="1">
      <alignment horizontal="right" vertical="top" wrapText="1"/>
    </xf>
    <xf numFmtId="164" fontId="22" fillId="2" borderId="0" xfId="1" applyNumberFormat="1" applyFont="1" applyFill="1" applyAlignment="1">
      <alignment vertical="center"/>
    </xf>
    <xf numFmtId="0" fontId="30" fillId="0" borderId="0" xfId="0" applyFont="1"/>
    <xf numFmtId="168" fontId="16" fillId="0" borderId="0" xfId="0" applyNumberFormat="1" applyFont="1" applyAlignment="1">
      <alignment vertical="top" wrapText="1"/>
    </xf>
    <xf numFmtId="0" fontId="16" fillId="3" borderId="0" xfId="0" applyFont="1" applyFill="1" applyAlignment="1">
      <alignment horizontal="left" vertical="center" wrapText="1"/>
    </xf>
    <xf numFmtId="164" fontId="17" fillId="2" borderId="0" xfId="1" applyNumberFormat="1" applyFont="1" applyFill="1" applyAlignment="1">
      <alignment vertical="top" wrapText="1"/>
    </xf>
    <xf numFmtId="43" fontId="24" fillId="2" borderId="0" xfId="1" applyFont="1" applyFill="1" applyAlignment="1">
      <alignment horizontal="right" vertical="top" wrapText="1"/>
    </xf>
    <xf numFmtId="43" fontId="16" fillId="2" borderId="0" xfId="1" applyFont="1" applyFill="1" applyAlignment="1">
      <alignment horizontal="right" vertical="top" wrapText="1"/>
    </xf>
    <xf numFmtId="167" fontId="14" fillId="0" borderId="0" xfId="0" applyNumberFormat="1" applyFont="1"/>
    <xf numFmtId="3" fontId="31" fillId="2" borderId="0" xfId="0" applyNumberFormat="1" applyFont="1" applyFill="1" applyAlignment="1">
      <alignment vertical="top" wrapText="1"/>
    </xf>
    <xf numFmtId="0" fontId="16" fillId="3" borderId="0" xfId="0" applyFont="1" applyFill="1" applyAlignment="1">
      <alignment horizontal="left" vertical="center" indent="3"/>
    </xf>
    <xf numFmtId="169" fontId="16" fillId="2" borderId="0" xfId="1" applyNumberFormat="1" applyFont="1" applyFill="1" applyAlignment="1">
      <alignment vertical="top" wrapText="1"/>
    </xf>
    <xf numFmtId="0" fontId="14" fillId="0" borderId="0" xfId="0" applyFont="1" applyFill="1"/>
    <xf numFmtId="0" fontId="13" fillId="0" borderId="0" xfId="0" applyFont="1" applyFill="1"/>
    <xf numFmtId="0" fontId="13" fillId="0" borderId="0" xfId="0" applyFont="1" applyFill="1" applyAlignment="1">
      <alignment wrapText="1"/>
    </xf>
    <xf numFmtId="49" fontId="32" fillId="0" borderId="0" xfId="2" applyNumberFormat="1" applyFont="1" applyAlignment="1">
      <alignment horizontal="left"/>
    </xf>
    <xf numFmtId="0" fontId="33" fillId="0" borderId="0" xfId="0" applyFont="1"/>
    <xf numFmtId="0" fontId="34" fillId="0" borderId="0" xfId="0" applyFont="1"/>
    <xf numFmtId="0" fontId="31" fillId="2" borderId="0" xfId="0" applyFont="1" applyFill="1"/>
    <xf numFmtId="168" fontId="16" fillId="0" borderId="0" xfId="0" applyNumberFormat="1" applyFont="1" applyFill="1" applyAlignment="1">
      <alignment vertical="top" wrapText="1"/>
    </xf>
    <xf numFmtId="166" fontId="7" fillId="3" borderId="26" xfId="1" applyNumberFormat="1" applyFont="1" applyFill="1" applyBorder="1" applyAlignment="1">
      <alignment horizontal="center" vertical="center" wrapText="1"/>
    </xf>
    <xf numFmtId="166" fontId="7" fillId="3" borderId="30" xfId="1" applyNumberFormat="1" applyFont="1" applyFill="1" applyBorder="1" applyAlignment="1">
      <alignment horizontal="center" vertical="center" wrapText="1"/>
    </xf>
    <xf numFmtId="166" fontId="7" fillId="3" borderId="29" xfId="1" applyNumberFormat="1" applyFont="1" applyFill="1" applyBorder="1" applyAlignment="1">
      <alignment horizontal="center" vertical="center" wrapText="1"/>
    </xf>
    <xf numFmtId="0" fontId="4" fillId="0" borderId="15" xfId="3" applyFont="1" applyBorder="1" applyAlignment="1">
      <alignment horizontal="left" wrapText="1"/>
    </xf>
    <xf numFmtId="0" fontId="4" fillId="0" borderId="14" xfId="3" applyFont="1" applyBorder="1" applyAlignment="1">
      <alignment horizontal="left" wrapText="1"/>
    </xf>
    <xf numFmtId="0" fontId="4" fillId="0" borderId="10" xfId="3" applyFont="1" applyBorder="1" applyAlignment="1">
      <alignment horizontal="left" wrapText="1"/>
    </xf>
    <xf numFmtId="0" fontId="4" fillId="0" borderId="9" xfId="3" applyFont="1" applyBorder="1" applyAlignment="1">
      <alignment horizontal="left" wrapText="1"/>
    </xf>
    <xf numFmtId="0" fontId="4" fillId="0" borderId="5" xfId="3" applyFont="1" applyBorder="1" applyAlignment="1">
      <alignment horizontal="left" wrapText="1"/>
    </xf>
    <xf numFmtId="0" fontId="4" fillId="0" borderId="4" xfId="3" applyFont="1" applyBorder="1" applyAlignment="1">
      <alignment horizontal="left" wrapText="1"/>
    </xf>
    <xf numFmtId="0" fontId="4" fillId="0" borderId="15" xfId="3" applyFont="1" applyBorder="1" applyAlignment="1">
      <alignment horizontal="left" vertical="top" wrapText="1"/>
    </xf>
    <xf numFmtId="0" fontId="4" fillId="0" borderId="10" xfId="3" applyFont="1" applyBorder="1" applyAlignment="1">
      <alignment horizontal="left" vertical="top" wrapText="1"/>
    </xf>
    <xf numFmtId="0" fontId="4" fillId="0" borderId="5" xfId="3" applyFont="1" applyBorder="1" applyAlignment="1">
      <alignment horizontal="left" vertical="top" wrapText="1"/>
    </xf>
    <xf numFmtId="164" fontId="6" fillId="3" borderId="36" xfId="1" applyNumberFormat="1" applyFont="1" applyFill="1" applyBorder="1" applyAlignment="1">
      <alignment horizontal="left" vertical="center"/>
    </xf>
    <xf numFmtId="164" fontId="6" fillId="3" borderId="35" xfId="1" applyNumberFormat="1" applyFont="1" applyFill="1" applyBorder="1" applyAlignment="1">
      <alignment horizontal="left" vertical="center"/>
    </xf>
    <xf numFmtId="164" fontId="6" fillId="7" borderId="36" xfId="1" applyNumberFormat="1" applyFont="1" applyFill="1" applyBorder="1" applyAlignment="1">
      <alignment horizontal="left" vertical="center"/>
    </xf>
    <xf numFmtId="164" fontId="6" fillId="7" borderId="35" xfId="1" applyNumberFormat="1" applyFont="1" applyFill="1" applyBorder="1" applyAlignment="1">
      <alignment horizontal="left" vertical="center"/>
    </xf>
    <xf numFmtId="164" fontId="6" fillId="6" borderId="33" xfId="1" applyNumberFormat="1" applyFont="1" applyFill="1" applyBorder="1" applyAlignment="1">
      <alignment horizontal="center" vertical="center"/>
    </xf>
    <xf numFmtId="164" fontId="6" fillId="6" borderId="32" xfId="1" applyNumberFormat="1" applyFont="1" applyFill="1" applyBorder="1" applyAlignment="1">
      <alignment horizontal="center" vertical="center"/>
    </xf>
    <xf numFmtId="166" fontId="6" fillId="5" borderId="31" xfId="1" applyNumberFormat="1" applyFont="1" applyFill="1" applyBorder="1" applyAlignment="1">
      <alignment horizontal="center" vertical="center"/>
    </xf>
    <xf numFmtId="166" fontId="6" fillId="5" borderId="28" xfId="1" applyNumberFormat="1" applyFont="1" applyFill="1" applyBorder="1" applyAlignment="1">
      <alignment horizontal="center" vertical="center"/>
    </xf>
    <xf numFmtId="166" fontId="7" fillId="4" borderId="26" xfId="1" applyNumberFormat="1" applyFont="1" applyFill="1" applyBorder="1" applyAlignment="1">
      <alignment horizontal="center" vertical="center" wrapText="1"/>
    </xf>
    <xf numFmtId="166" fontId="7" fillId="4" borderId="30" xfId="1" applyNumberFormat="1" applyFont="1" applyFill="1" applyBorder="1" applyAlignment="1">
      <alignment horizontal="center" vertical="center" wrapText="1"/>
    </xf>
    <xf numFmtId="166" fontId="7" fillId="4" borderId="29" xfId="1" applyNumberFormat="1" applyFont="1" applyFill="1" applyBorder="1" applyAlignment="1">
      <alignment horizontal="center" vertical="center" wrapText="1"/>
    </xf>
    <xf numFmtId="166" fontId="6" fillId="9" borderId="36" xfId="1" applyNumberFormat="1" applyFont="1" applyFill="1" applyBorder="1" applyAlignment="1">
      <alignment horizontal="left" vertical="center"/>
    </xf>
    <xf numFmtId="166" fontId="6" fillId="9" borderId="35" xfId="1" applyNumberFormat="1" applyFont="1" applyFill="1" applyBorder="1" applyAlignment="1">
      <alignment horizontal="left" vertical="center"/>
    </xf>
    <xf numFmtId="164" fontId="6" fillId="8" borderId="0" xfId="1" applyNumberFormat="1" applyFont="1" applyFill="1" applyBorder="1" applyAlignment="1">
      <alignment horizontal="center" vertical="center"/>
    </xf>
    <xf numFmtId="164" fontId="6" fillId="6" borderId="0" xfId="1" applyNumberFormat="1" applyFont="1" applyFill="1" applyBorder="1" applyAlignment="1">
      <alignment horizontal="center" vertical="center"/>
    </xf>
    <xf numFmtId="166" fontId="6" fillId="3" borderId="36" xfId="1" applyNumberFormat="1" applyFont="1" applyFill="1" applyBorder="1" applyAlignment="1">
      <alignment horizontal="center" vertical="center"/>
    </xf>
    <xf numFmtId="166" fontId="6" fillId="3" borderId="35" xfId="1" applyNumberFormat="1" applyFont="1" applyFill="1" applyBorder="1" applyAlignment="1">
      <alignment horizontal="center" vertical="center"/>
    </xf>
    <xf numFmtId="166" fontId="6" fillId="7" borderId="36" xfId="1" applyNumberFormat="1" applyFont="1" applyFill="1" applyBorder="1" applyAlignment="1">
      <alignment horizontal="center" vertical="center"/>
    </xf>
    <xf numFmtId="166" fontId="6" fillId="7" borderId="35" xfId="1" applyNumberFormat="1" applyFont="1" applyFill="1" applyBorder="1" applyAlignment="1">
      <alignment horizontal="center" vertical="center"/>
    </xf>
    <xf numFmtId="166" fontId="5" fillId="9" borderId="36" xfId="1" applyNumberFormat="1" applyFont="1" applyFill="1" applyBorder="1" applyAlignment="1">
      <alignment horizontal="center" vertical="center"/>
    </xf>
    <xf numFmtId="166" fontId="5" fillId="9" borderId="35" xfId="1" applyNumberFormat="1" applyFont="1" applyFill="1" applyBorder="1" applyAlignment="1">
      <alignment horizontal="center" vertical="center"/>
    </xf>
    <xf numFmtId="164" fontId="6" fillId="11" borderId="0" xfId="1" applyNumberFormat="1" applyFont="1" applyFill="1" applyBorder="1" applyAlignment="1">
      <alignment horizontal="center" vertical="center"/>
    </xf>
    <xf numFmtId="164" fontId="6" fillId="10" borderId="43" xfId="1" applyNumberFormat="1" applyFont="1" applyFill="1" applyBorder="1" applyAlignment="1">
      <alignment horizontal="center" vertical="center"/>
    </xf>
    <xf numFmtId="164" fontId="6" fillId="10" borderId="0" xfId="1" applyNumberFormat="1" applyFont="1" applyFill="1" applyBorder="1" applyAlignment="1">
      <alignment horizontal="center" vertical="center"/>
    </xf>
    <xf numFmtId="164" fontId="6" fillId="12" borderId="45" xfId="1" applyNumberFormat="1" applyFont="1" applyFill="1" applyBorder="1" applyAlignment="1">
      <alignment horizontal="center" vertical="center"/>
    </xf>
    <xf numFmtId="166" fontId="6" fillId="7" borderId="36" xfId="1" applyNumberFormat="1" applyFont="1" applyFill="1" applyBorder="1" applyAlignment="1">
      <alignment horizontal="left" vertical="center"/>
    </xf>
    <xf numFmtId="166" fontId="6" fillId="7" borderId="35" xfId="1" applyNumberFormat="1" applyFont="1" applyFill="1" applyBorder="1" applyAlignment="1">
      <alignment horizontal="left" vertical="center"/>
    </xf>
    <xf numFmtId="0" fontId="21" fillId="0" borderId="0" xfId="0" applyFont="1" applyAlignment="1">
      <alignment horizontal="left" vertical="center" wrapText="1"/>
    </xf>
    <xf numFmtId="0" fontId="21" fillId="13" borderId="52" xfId="0" applyFont="1" applyFill="1" applyBorder="1" applyAlignment="1">
      <alignment horizontal="left" vertical="center" wrapText="1"/>
    </xf>
    <xf numFmtId="0" fontId="21" fillId="13" borderId="0" xfId="0" applyFont="1" applyFill="1" applyAlignment="1">
      <alignment horizontal="left" vertical="center" wrapText="1"/>
    </xf>
    <xf numFmtId="0" fontId="17" fillId="13" borderId="51" xfId="0" applyFont="1" applyFill="1" applyBorder="1" applyAlignment="1">
      <alignment horizontal="center" vertical="center" wrapText="1"/>
    </xf>
    <xf numFmtId="0" fontId="17" fillId="13" borderId="50" xfId="0" applyFont="1" applyFill="1" applyBorder="1" applyAlignment="1">
      <alignment horizontal="center" vertical="center" wrapText="1"/>
    </xf>
    <xf numFmtId="0" fontId="17" fillId="3" borderId="0" xfId="0" applyFont="1" applyFill="1" applyAlignment="1">
      <alignment horizontal="center" vertical="center" wrapText="1"/>
    </xf>
    <xf numFmtId="0" fontId="29" fillId="13" borderId="52" xfId="0" applyFont="1" applyFill="1" applyBorder="1" applyAlignment="1">
      <alignment horizontal="left" vertical="center" wrapText="1"/>
    </xf>
    <xf numFmtId="0" fontId="29" fillId="13" borderId="0" xfId="0" applyFont="1" applyFill="1" applyAlignment="1">
      <alignment horizontal="left" vertical="center" wrapText="1"/>
    </xf>
    <xf numFmtId="0" fontId="27" fillId="13" borderId="51" xfId="0" applyFont="1" applyFill="1" applyBorder="1" applyAlignment="1">
      <alignment horizontal="center" vertical="center" wrapText="1"/>
    </xf>
    <xf numFmtId="0" fontId="27" fillId="13" borderId="50" xfId="0" applyFont="1" applyFill="1" applyBorder="1" applyAlignment="1">
      <alignment horizontal="center" vertical="center" wrapText="1"/>
    </xf>
    <xf numFmtId="49" fontId="32" fillId="0" borderId="0" xfId="2" applyNumberFormat="1" applyFont="1" applyAlignment="1">
      <alignment horizontal="left" vertical="top" wrapText="1"/>
    </xf>
    <xf numFmtId="0" fontId="21" fillId="0" borderId="53" xfId="0" applyFont="1" applyBorder="1" applyAlignment="1">
      <alignment horizontal="left" vertical="center" wrapText="1"/>
    </xf>
  </cellXfs>
  <cellStyles count="4">
    <cellStyle name="Comma" xfId="1" builtinId="3"/>
    <cellStyle name="Normal" xfId="0" builtinId="0"/>
    <cellStyle name="Normal 2 2" xfId="2" xr:uid="{00000000-0005-0000-0000-000002000000}"/>
    <cellStyle name="Normal_KTK 2020,2019 by age, L&amp;NL"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B121"/>
  <sheetViews>
    <sheetView topLeftCell="A7" zoomScale="115" zoomScaleNormal="115" zoomScaleSheetLayoutView="130" workbookViewId="0">
      <selection activeCell="G30" sqref="G30:J33"/>
    </sheetView>
  </sheetViews>
  <sheetFormatPr defaultColWidth="8.5703125" defaultRowHeight="15" customHeight="1" x14ac:dyDescent="0.25"/>
  <cols>
    <col min="1" max="2" width="15.140625" style="1" customWidth="1"/>
    <col min="3" max="11" width="15.140625" style="2" customWidth="1"/>
    <col min="12" max="12" width="0" style="1" hidden="1" customWidth="1"/>
    <col min="13" max="15" width="11.5703125" style="1" hidden="1" customWidth="1"/>
    <col min="16" max="17" width="0" style="1" hidden="1" customWidth="1"/>
    <col min="18" max="21" width="10.5703125" style="1" hidden="1" customWidth="1"/>
    <col min="22" max="22" width="13.140625" style="1" hidden="1" customWidth="1"/>
    <col min="23" max="23" width="11.5703125" style="1" hidden="1" customWidth="1"/>
    <col min="24" max="24" width="13.140625" style="1" hidden="1" customWidth="1"/>
    <col min="25" max="25" width="10.5703125" style="1" hidden="1" customWidth="1"/>
    <col min="26" max="26" width="9.140625" style="1" hidden="1" customWidth="1"/>
    <col min="27" max="27" width="10.5703125" style="1" hidden="1" customWidth="1"/>
    <col min="28" max="16384" width="8.5703125" style="1"/>
  </cols>
  <sheetData>
    <row r="1" spans="1:27" ht="28.35" customHeight="1" x14ac:dyDescent="0.25">
      <c r="A1" s="65" t="s">
        <v>0</v>
      </c>
      <c r="C1" s="64"/>
      <c r="D1" s="64"/>
      <c r="E1" s="64"/>
      <c r="F1" s="64"/>
      <c r="G1" s="64"/>
      <c r="H1" s="64"/>
      <c r="I1" s="64"/>
      <c r="J1" s="64"/>
      <c r="K1" s="64"/>
    </row>
    <row r="2" spans="1:27" s="24" customFormat="1" ht="15" customHeight="1" x14ac:dyDescent="0.25">
      <c r="A2" s="26"/>
      <c r="B2" s="26"/>
      <c r="C2" s="63"/>
      <c r="D2" s="63"/>
      <c r="E2" s="63"/>
      <c r="F2" s="63"/>
      <c r="G2" s="62"/>
      <c r="H2" s="62"/>
      <c r="I2" s="25"/>
      <c r="J2" s="25"/>
      <c r="K2" s="25"/>
      <c r="L2" s="44"/>
      <c r="M2" s="44"/>
      <c r="N2" s="44"/>
      <c r="O2" s="44"/>
      <c r="P2" s="44"/>
      <c r="Q2" s="44"/>
      <c r="R2" s="44" t="s">
        <v>1</v>
      </c>
      <c r="S2" s="44"/>
      <c r="T2" s="44"/>
      <c r="U2" s="44"/>
      <c r="V2" s="44"/>
      <c r="W2" s="44"/>
      <c r="X2" s="44"/>
      <c r="Y2" s="44"/>
      <c r="Z2" s="44"/>
      <c r="AA2" s="44"/>
    </row>
    <row r="3" spans="1:27" s="24" customFormat="1" ht="15" customHeight="1" x14ac:dyDescent="0.25">
      <c r="A3" s="26"/>
      <c r="B3" s="26"/>
      <c r="C3" s="25"/>
      <c r="D3" s="194" t="s">
        <v>2</v>
      </c>
      <c r="E3" s="194"/>
      <c r="F3" s="194"/>
      <c r="G3" s="194"/>
      <c r="H3" s="26"/>
      <c r="I3" s="26"/>
      <c r="J3" s="25"/>
      <c r="K3" s="25"/>
      <c r="L3" s="44"/>
      <c r="M3" s="44"/>
      <c r="N3" s="44"/>
      <c r="O3" s="44"/>
      <c r="P3" s="44"/>
      <c r="Q3" s="44"/>
      <c r="R3" s="44" t="s">
        <v>3</v>
      </c>
      <c r="S3" s="44" t="s">
        <v>4</v>
      </c>
      <c r="T3" s="44" t="s">
        <v>5</v>
      </c>
      <c r="U3" s="44"/>
      <c r="V3" s="44"/>
      <c r="W3" s="44"/>
      <c r="X3" s="44"/>
      <c r="Y3" s="44"/>
      <c r="Z3" s="44"/>
      <c r="AA3" s="44"/>
    </row>
    <row r="4" spans="1:27" s="24" customFormat="1" ht="15" customHeight="1" x14ac:dyDescent="0.25">
      <c r="A4" s="26"/>
      <c r="B4" s="26"/>
      <c r="C4" s="25"/>
      <c r="D4" s="187"/>
      <c r="E4" s="188"/>
      <c r="F4" s="49">
        <v>2019</v>
      </c>
      <c r="G4" s="49">
        <v>2020</v>
      </c>
      <c r="H4" s="26"/>
      <c r="I4" s="26"/>
      <c r="J4" s="25"/>
      <c r="K4" s="25"/>
      <c r="L4" s="44"/>
      <c r="M4" s="44"/>
      <c r="N4" s="44" t="s">
        <v>6</v>
      </c>
      <c r="O4" s="44" t="s">
        <v>7</v>
      </c>
      <c r="P4" s="44">
        <v>182450</v>
      </c>
      <c r="Q4" s="44">
        <v>66202</v>
      </c>
      <c r="R4" s="44">
        <v>248653</v>
      </c>
      <c r="S4" s="44"/>
      <c r="T4" s="44"/>
      <c r="U4" s="44"/>
      <c r="V4" s="44"/>
      <c r="W4" s="44"/>
      <c r="X4" s="44"/>
      <c r="Y4" s="44"/>
    </row>
    <row r="5" spans="1:27" s="24" customFormat="1" ht="15" customHeight="1" x14ac:dyDescent="0.25">
      <c r="A5" s="26"/>
      <c r="B5" s="26"/>
      <c r="C5" s="25"/>
      <c r="D5" s="195" t="s">
        <v>8</v>
      </c>
      <c r="E5" s="196"/>
      <c r="F5" s="61">
        <v>369837</v>
      </c>
      <c r="G5" s="61">
        <v>359178</v>
      </c>
      <c r="H5" s="26"/>
      <c r="I5" s="26"/>
      <c r="J5" s="25"/>
      <c r="K5" s="25"/>
      <c r="L5" s="44"/>
      <c r="M5" s="44"/>
      <c r="N5" s="44"/>
      <c r="O5" s="44" t="s">
        <v>9</v>
      </c>
      <c r="P5" s="44">
        <v>184448</v>
      </c>
      <c r="Q5" s="44">
        <v>32842</v>
      </c>
      <c r="R5" s="44">
        <v>217291</v>
      </c>
      <c r="S5" s="44"/>
      <c r="T5" s="44"/>
      <c r="U5" s="44"/>
      <c r="V5" s="44"/>
      <c r="W5" s="44"/>
      <c r="X5" s="44"/>
      <c r="Y5" s="44"/>
    </row>
    <row r="6" spans="1:27" s="24" customFormat="1" ht="15" customHeight="1" x14ac:dyDescent="0.25">
      <c r="A6" s="26"/>
      <c r="B6" s="26"/>
      <c r="C6" s="25"/>
      <c r="D6" s="195" t="s">
        <v>10</v>
      </c>
      <c r="E6" s="196"/>
      <c r="F6" s="61">
        <v>348569</v>
      </c>
      <c r="G6" s="61">
        <v>338162</v>
      </c>
      <c r="H6" s="26"/>
      <c r="I6" s="26"/>
      <c r="J6" s="25"/>
      <c r="K6" s="25"/>
      <c r="L6" s="44"/>
      <c r="M6" s="44"/>
      <c r="N6" s="44"/>
      <c r="O6" s="44" t="s">
        <v>5</v>
      </c>
      <c r="P6" s="44">
        <v>366899</v>
      </c>
      <c r="Q6" s="44">
        <v>99045</v>
      </c>
      <c r="R6" s="44">
        <v>465943</v>
      </c>
      <c r="S6" s="44"/>
      <c r="T6" s="44"/>
      <c r="U6" s="44"/>
      <c r="V6" s="44"/>
      <c r="W6" s="44"/>
      <c r="X6" s="44"/>
      <c r="Y6" s="44"/>
    </row>
    <row r="7" spans="1:27" s="24" customFormat="1" ht="15" customHeight="1" x14ac:dyDescent="0.25">
      <c r="A7" s="26"/>
      <c r="B7" s="26"/>
      <c r="C7" s="25"/>
      <c r="D7" s="195" t="s">
        <v>11</v>
      </c>
      <c r="E7" s="196"/>
      <c r="F7" s="61">
        <v>263976</v>
      </c>
      <c r="G7" s="61">
        <v>267307</v>
      </c>
      <c r="H7" s="26"/>
      <c r="I7" s="26"/>
      <c r="J7" s="25"/>
      <c r="K7" s="25"/>
      <c r="L7" s="44"/>
      <c r="M7" s="44"/>
      <c r="N7" s="44"/>
      <c r="O7" s="44"/>
      <c r="P7" s="44"/>
      <c r="Q7" s="44"/>
      <c r="R7" s="44"/>
      <c r="S7" s="44"/>
      <c r="T7" s="44"/>
      <c r="U7" s="44"/>
      <c r="V7" s="44"/>
      <c r="W7" s="44"/>
      <c r="X7" s="44"/>
      <c r="Y7" s="44"/>
    </row>
    <row r="8" spans="1:27" s="24" customFormat="1" ht="15" customHeight="1" x14ac:dyDescent="0.25">
      <c r="A8" s="26"/>
      <c r="B8" s="26"/>
      <c r="C8" s="25"/>
      <c r="D8" s="60"/>
      <c r="E8" s="25"/>
      <c r="F8" s="55"/>
      <c r="G8" s="25"/>
      <c r="H8" s="25"/>
      <c r="I8" s="27"/>
      <c r="J8" s="27"/>
      <c r="K8" s="25"/>
      <c r="L8" s="44"/>
      <c r="M8" s="44"/>
      <c r="N8" s="44"/>
      <c r="O8" s="44"/>
      <c r="P8" s="44"/>
      <c r="Q8" s="44"/>
      <c r="R8" s="44"/>
      <c r="S8" s="44"/>
      <c r="T8" s="42"/>
      <c r="U8" s="43"/>
      <c r="V8" s="43" t="s">
        <v>12</v>
      </c>
      <c r="W8" s="43"/>
      <c r="X8" s="43"/>
      <c r="Y8" s="44"/>
      <c r="Z8" s="44"/>
      <c r="AA8" s="44"/>
    </row>
    <row r="9" spans="1:27" s="24" customFormat="1" ht="15" customHeight="1" x14ac:dyDescent="0.25">
      <c r="A9" s="26"/>
      <c r="B9" s="26"/>
      <c r="C9" s="59"/>
      <c r="D9" s="52"/>
      <c r="E9" s="25"/>
      <c r="F9" s="52"/>
      <c r="G9" s="52"/>
      <c r="H9" s="51"/>
      <c r="I9" s="27"/>
      <c r="J9" s="27"/>
      <c r="K9" s="25"/>
      <c r="L9" s="44"/>
      <c r="M9" s="43" t="s">
        <v>13</v>
      </c>
      <c r="N9" s="43"/>
      <c r="O9" s="43"/>
      <c r="P9" s="44"/>
      <c r="Q9" s="44"/>
      <c r="R9" s="44"/>
      <c r="S9" s="44"/>
      <c r="T9" s="42"/>
      <c r="U9" s="43"/>
      <c r="V9" s="43" t="s">
        <v>3</v>
      </c>
      <c r="W9" s="43" t="s">
        <v>4</v>
      </c>
      <c r="X9" s="43" t="s">
        <v>5</v>
      </c>
      <c r="Y9" s="44"/>
      <c r="Z9" s="44"/>
      <c r="AA9" s="44"/>
    </row>
    <row r="10" spans="1:27" s="24" customFormat="1" ht="15" customHeight="1" x14ac:dyDescent="0.25">
      <c r="A10" s="26"/>
      <c r="B10" s="191" t="s">
        <v>14</v>
      </c>
      <c r="C10" s="191"/>
      <c r="D10" s="191"/>
      <c r="E10" s="191"/>
      <c r="F10" s="25"/>
      <c r="G10" s="192" t="s">
        <v>15</v>
      </c>
      <c r="H10" s="193"/>
      <c r="I10" s="193"/>
      <c r="J10" s="193"/>
      <c r="K10" s="25"/>
      <c r="L10" s="44"/>
      <c r="M10" s="43" t="s">
        <v>3</v>
      </c>
      <c r="N10" s="43" t="s">
        <v>4</v>
      </c>
      <c r="O10" s="43" t="s">
        <v>5</v>
      </c>
      <c r="P10" s="44"/>
      <c r="Q10" s="44"/>
      <c r="R10" s="44"/>
      <c r="S10" s="44"/>
      <c r="T10" s="42"/>
      <c r="U10" s="43"/>
      <c r="V10" s="43" t="s">
        <v>16</v>
      </c>
      <c r="W10" s="43" t="s">
        <v>16</v>
      </c>
      <c r="X10" s="43" t="s">
        <v>16</v>
      </c>
      <c r="Y10" s="44"/>
      <c r="Z10" s="44"/>
      <c r="AA10" s="44"/>
    </row>
    <row r="11" spans="1:27" s="24" customFormat="1" ht="15" customHeight="1" x14ac:dyDescent="0.25">
      <c r="A11" s="26"/>
      <c r="B11" s="185"/>
      <c r="C11" s="186"/>
      <c r="D11" s="50">
        <v>2019</v>
      </c>
      <c r="E11" s="50">
        <v>2020</v>
      </c>
      <c r="F11" s="25"/>
      <c r="G11" s="189"/>
      <c r="H11" s="190"/>
      <c r="I11" s="58">
        <v>2019</v>
      </c>
      <c r="J11" s="58">
        <v>2020</v>
      </c>
      <c r="K11" s="26"/>
      <c r="L11" s="43" t="s">
        <v>7</v>
      </c>
      <c r="M11" s="43">
        <v>43035</v>
      </c>
      <c r="N11" s="43">
        <v>6456</v>
      </c>
      <c r="O11" s="43">
        <v>49491</v>
      </c>
      <c r="P11" s="44"/>
      <c r="Q11" s="44"/>
      <c r="R11" s="44"/>
      <c r="S11" s="44"/>
      <c r="T11" s="42" t="s">
        <v>6</v>
      </c>
      <c r="U11" s="43" t="s">
        <v>7</v>
      </c>
      <c r="V11" s="43">
        <v>139415</v>
      </c>
      <c r="W11" s="43">
        <v>59746</v>
      </c>
      <c r="X11" s="43">
        <v>199161</v>
      </c>
      <c r="Y11" s="44"/>
      <c r="Z11" s="44"/>
      <c r="AA11" s="44"/>
    </row>
    <row r="12" spans="1:27" s="24" customFormat="1" ht="15" customHeight="1" x14ac:dyDescent="0.25">
      <c r="A12" s="26"/>
      <c r="B12" s="170" t="s">
        <v>8</v>
      </c>
      <c r="C12" s="171"/>
      <c r="D12" s="47">
        <v>237944</v>
      </c>
      <c r="E12" s="47">
        <v>234241</v>
      </c>
      <c r="F12" s="25"/>
      <c r="G12" s="181" t="s">
        <v>8</v>
      </c>
      <c r="H12" s="182"/>
      <c r="I12" s="57">
        <v>131892</v>
      </c>
      <c r="J12" s="57">
        <v>124938</v>
      </c>
      <c r="K12" s="26"/>
      <c r="L12" s="43" t="s">
        <v>9</v>
      </c>
      <c r="M12" s="43">
        <v>40502</v>
      </c>
      <c r="N12" s="43">
        <v>6113</v>
      </c>
      <c r="O12" s="43">
        <v>46615</v>
      </c>
      <c r="P12" s="44"/>
      <c r="Q12" s="44"/>
      <c r="R12" s="44"/>
      <c r="S12" s="44"/>
      <c r="T12" s="42"/>
      <c r="U12" s="43" t="s">
        <v>9</v>
      </c>
      <c r="V12" s="43">
        <v>143946</v>
      </c>
      <c r="W12" s="43">
        <v>26729</v>
      </c>
      <c r="X12" s="43">
        <v>170675</v>
      </c>
      <c r="Y12" s="44"/>
      <c r="Z12" s="44"/>
      <c r="AA12" s="44"/>
    </row>
    <row r="13" spans="1:27" s="24" customFormat="1" ht="15" customHeight="1" x14ac:dyDescent="0.25">
      <c r="A13" s="26"/>
      <c r="B13" s="170" t="s">
        <v>10</v>
      </c>
      <c r="C13" s="171"/>
      <c r="D13" s="47">
        <v>236780</v>
      </c>
      <c r="E13" s="47">
        <v>233162</v>
      </c>
      <c r="F13" s="25"/>
      <c r="G13" s="181" t="s">
        <v>10</v>
      </c>
      <c r="H13" s="182"/>
      <c r="I13" s="57">
        <v>111789</v>
      </c>
      <c r="J13" s="57">
        <v>105000</v>
      </c>
      <c r="K13" s="26"/>
      <c r="L13" s="43" t="s">
        <v>5</v>
      </c>
      <c r="M13" s="43">
        <v>83537</v>
      </c>
      <c r="N13" s="43">
        <v>12569</v>
      </c>
      <c r="O13" s="43">
        <v>96107</v>
      </c>
      <c r="P13" s="44"/>
      <c r="Q13" s="44"/>
      <c r="R13" s="44"/>
      <c r="S13" s="44"/>
      <c r="T13" s="42"/>
      <c r="U13" s="43" t="s">
        <v>5</v>
      </c>
      <c r="V13" s="43">
        <v>283361</v>
      </c>
      <c r="W13" s="43">
        <v>86475</v>
      </c>
      <c r="X13" s="43">
        <v>369837</v>
      </c>
      <c r="Y13" s="44"/>
      <c r="Z13" s="44"/>
      <c r="AA13" s="44"/>
    </row>
    <row r="14" spans="1:27" s="24" customFormat="1" ht="15" customHeight="1" x14ac:dyDescent="0.25">
      <c r="A14" s="26"/>
      <c r="B14" s="170" t="s">
        <v>11</v>
      </c>
      <c r="C14" s="171"/>
      <c r="D14" s="47">
        <v>162413</v>
      </c>
      <c r="E14" s="47">
        <v>172339</v>
      </c>
      <c r="F14" s="25"/>
      <c r="G14" s="181" t="s">
        <v>11</v>
      </c>
      <c r="H14" s="182"/>
      <c r="I14" s="57">
        <v>101562</v>
      </c>
      <c r="J14" s="57">
        <v>94968</v>
      </c>
      <c r="K14" s="26"/>
      <c r="L14" s="44"/>
      <c r="M14" s="44"/>
      <c r="N14" s="44"/>
      <c r="O14" s="44"/>
      <c r="P14" s="44"/>
      <c r="Q14" s="44"/>
      <c r="R14" s="44"/>
      <c r="S14" s="44"/>
      <c r="T14" s="44"/>
      <c r="U14" s="44"/>
      <c r="V14" s="44"/>
      <c r="W14" s="44"/>
      <c r="X14" s="44"/>
      <c r="Y14" s="44"/>
      <c r="Z14" s="44"/>
      <c r="AA14" s="44"/>
    </row>
    <row r="15" spans="1:27" s="24" customFormat="1" ht="15" customHeight="1" x14ac:dyDescent="0.25">
      <c r="A15" s="26"/>
      <c r="B15" s="56"/>
      <c r="C15" s="25"/>
      <c r="D15" s="55"/>
      <c r="E15" s="25"/>
      <c r="F15" s="26"/>
      <c r="G15" s="26"/>
      <c r="H15" s="54"/>
      <c r="I15" s="26"/>
      <c r="J15" s="26"/>
      <c r="K15" s="26"/>
      <c r="L15" s="44"/>
      <c r="M15" s="44"/>
      <c r="N15" s="44"/>
      <c r="O15" s="44"/>
      <c r="P15" s="44"/>
      <c r="Q15" s="44"/>
      <c r="R15" s="44"/>
      <c r="S15" s="44"/>
      <c r="T15" s="44"/>
      <c r="U15" s="44"/>
      <c r="V15" s="44"/>
      <c r="W15" s="44"/>
      <c r="X15" s="44"/>
      <c r="Y15" s="44"/>
      <c r="Z15" s="44"/>
      <c r="AA15" s="44"/>
    </row>
    <row r="16" spans="1:27" s="24" customFormat="1" ht="15" customHeight="1" x14ac:dyDescent="0.25">
      <c r="A16" s="26"/>
      <c r="B16" s="53"/>
      <c r="C16" s="27"/>
      <c r="D16" s="52"/>
      <c r="E16" s="51"/>
      <c r="F16" s="25"/>
      <c r="G16" s="25"/>
      <c r="H16" s="27"/>
      <c r="I16" s="27"/>
      <c r="J16" s="27"/>
      <c r="K16" s="27"/>
      <c r="L16" s="44"/>
      <c r="M16" s="44"/>
      <c r="N16" s="44"/>
      <c r="O16" s="44"/>
      <c r="P16" s="44"/>
      <c r="Q16" s="44"/>
      <c r="R16" s="44"/>
      <c r="S16" s="43" t="s">
        <v>17</v>
      </c>
      <c r="T16" s="42"/>
      <c r="U16" s="42"/>
      <c r="V16" s="44"/>
      <c r="W16" s="44"/>
      <c r="X16" s="44"/>
      <c r="Y16" s="42" t="s">
        <v>18</v>
      </c>
      <c r="Z16" s="42"/>
      <c r="AA16" s="42"/>
    </row>
    <row r="17" spans="1:28" s="24" customFormat="1" ht="15" customHeight="1" x14ac:dyDescent="0.25">
      <c r="A17" s="183" t="s">
        <v>19</v>
      </c>
      <c r="B17" s="183"/>
      <c r="C17" s="183"/>
      <c r="D17" s="183"/>
      <c r="E17" s="26"/>
      <c r="F17" s="184" t="s">
        <v>20</v>
      </c>
      <c r="G17" s="184"/>
      <c r="H17" s="184"/>
      <c r="I17" s="184"/>
      <c r="J17" s="38"/>
      <c r="K17" s="38"/>
      <c r="L17" s="44"/>
      <c r="M17" s="44"/>
      <c r="N17" s="44"/>
      <c r="O17" s="42" t="s">
        <v>3</v>
      </c>
      <c r="P17" s="42" t="s">
        <v>4</v>
      </c>
      <c r="Q17" s="42" t="s">
        <v>5</v>
      </c>
      <c r="R17" s="44"/>
      <c r="S17" s="44"/>
      <c r="T17" s="44"/>
      <c r="U17" s="42" t="s">
        <v>3</v>
      </c>
      <c r="V17" s="42" t="s">
        <v>4</v>
      </c>
      <c r="W17" s="42" t="s">
        <v>5</v>
      </c>
    </row>
    <row r="18" spans="1:28" s="24" customFormat="1" ht="15" customHeight="1" x14ac:dyDescent="0.25">
      <c r="A18" s="185"/>
      <c r="B18" s="186"/>
      <c r="C18" s="50">
        <v>2019</v>
      </c>
      <c r="D18" s="50">
        <v>2020</v>
      </c>
      <c r="E18" s="26"/>
      <c r="F18" s="187"/>
      <c r="G18" s="188"/>
      <c r="H18" s="49">
        <v>2019</v>
      </c>
      <c r="I18" s="49">
        <v>2020</v>
      </c>
      <c r="J18" s="48"/>
      <c r="K18" s="48"/>
      <c r="L18" s="43" t="s">
        <v>7</v>
      </c>
      <c r="M18" s="42">
        <v>8388</v>
      </c>
      <c r="N18" s="42">
        <v>156</v>
      </c>
      <c r="O18" s="42">
        <v>8545</v>
      </c>
      <c r="P18" s="44"/>
      <c r="Q18" s="44"/>
      <c r="R18" s="44"/>
      <c r="S18" s="42" t="s">
        <v>3</v>
      </c>
      <c r="T18" s="42" t="s">
        <v>4</v>
      </c>
      <c r="U18" s="42" t="s">
        <v>5</v>
      </c>
    </row>
    <row r="19" spans="1:28" s="24" customFormat="1" ht="15" customHeight="1" x14ac:dyDescent="0.25">
      <c r="A19" s="170" t="s">
        <v>8</v>
      </c>
      <c r="B19" s="171"/>
      <c r="C19" s="47">
        <v>221711</v>
      </c>
      <c r="D19" s="47">
        <v>216886</v>
      </c>
      <c r="E19" s="26"/>
      <c r="F19" s="172" t="s">
        <v>8</v>
      </c>
      <c r="G19" s="173"/>
      <c r="H19" s="46">
        <v>16234</v>
      </c>
      <c r="I19" s="46">
        <v>17354</v>
      </c>
      <c r="J19" s="45"/>
      <c r="K19" s="45"/>
      <c r="L19" s="43" t="s">
        <v>9</v>
      </c>
      <c r="M19" s="42">
        <v>7689</v>
      </c>
      <c r="N19" s="42">
        <v>0</v>
      </c>
      <c r="O19" s="42">
        <v>7689</v>
      </c>
      <c r="P19" s="44"/>
      <c r="Q19" s="44"/>
      <c r="R19" s="43" t="s">
        <v>7</v>
      </c>
      <c r="S19" s="42">
        <v>4127</v>
      </c>
      <c r="T19" s="42">
        <v>269</v>
      </c>
      <c r="U19" s="42">
        <v>4396</v>
      </c>
    </row>
    <row r="20" spans="1:28" s="24" customFormat="1" ht="15" customHeight="1" x14ac:dyDescent="0.25">
      <c r="A20" s="170" t="s">
        <v>10</v>
      </c>
      <c r="B20" s="171"/>
      <c r="C20" s="47">
        <v>221000</v>
      </c>
      <c r="D20" s="47">
        <v>216173</v>
      </c>
      <c r="E20" s="26"/>
      <c r="F20" s="172" t="s">
        <v>10</v>
      </c>
      <c r="G20" s="173"/>
      <c r="H20" s="46">
        <v>15780</v>
      </c>
      <c r="I20" s="46">
        <v>16989</v>
      </c>
      <c r="J20" s="45"/>
      <c r="K20" s="45"/>
      <c r="L20" s="43" t="s">
        <v>5</v>
      </c>
      <c r="M20" s="42">
        <v>16078</v>
      </c>
      <c r="N20" s="42">
        <v>156</v>
      </c>
      <c r="O20" s="42">
        <v>16234</v>
      </c>
      <c r="P20" s="44"/>
      <c r="Q20" s="44"/>
      <c r="R20" s="43" t="s">
        <v>9</v>
      </c>
      <c r="S20" s="42">
        <v>6909</v>
      </c>
      <c r="T20" s="42">
        <v>1167</v>
      </c>
      <c r="U20" s="42">
        <v>8076</v>
      </c>
    </row>
    <row r="21" spans="1:28" s="24" customFormat="1" ht="15" customHeight="1" x14ac:dyDescent="0.25">
      <c r="A21" s="170" t="s">
        <v>11</v>
      </c>
      <c r="B21" s="171"/>
      <c r="C21" s="47">
        <v>146789</v>
      </c>
      <c r="D21" s="47">
        <v>155480</v>
      </c>
      <c r="E21" s="26"/>
      <c r="F21" s="172" t="s">
        <v>11</v>
      </c>
      <c r="G21" s="173"/>
      <c r="H21" s="46">
        <v>15624</v>
      </c>
      <c r="I21" s="46">
        <v>16858</v>
      </c>
      <c r="J21" s="45"/>
      <c r="K21" s="45"/>
      <c r="L21" s="44"/>
      <c r="M21" s="44"/>
      <c r="N21" s="44"/>
      <c r="O21" s="44"/>
      <c r="P21" s="44"/>
      <c r="Q21" s="44"/>
      <c r="R21" s="43" t="s">
        <v>5</v>
      </c>
      <c r="S21" s="42">
        <v>11036</v>
      </c>
      <c r="T21" s="42">
        <v>1436</v>
      </c>
      <c r="U21" s="42">
        <v>12472</v>
      </c>
    </row>
    <row r="22" spans="1:28" s="24" customFormat="1" ht="15" customHeight="1" x14ac:dyDescent="0.25">
      <c r="A22" s="26"/>
      <c r="B22" s="26"/>
      <c r="C22" s="26"/>
      <c r="D22" s="26"/>
      <c r="E22" s="26"/>
      <c r="F22" s="26"/>
      <c r="G22" s="26"/>
      <c r="H22" s="26"/>
      <c r="I22" s="26"/>
      <c r="J22" s="26"/>
      <c r="K22" s="26"/>
      <c r="L22" s="40"/>
      <c r="M22" s="40"/>
      <c r="N22" s="40"/>
      <c r="O22" s="40"/>
      <c r="P22" s="40"/>
      <c r="Q22" s="40"/>
      <c r="R22" s="41"/>
      <c r="S22" s="39"/>
      <c r="T22" s="39"/>
      <c r="U22" s="39"/>
      <c r="V22" s="26"/>
      <c r="W22" s="26"/>
      <c r="X22" s="26"/>
      <c r="Y22" s="26"/>
      <c r="Z22" s="26"/>
      <c r="AA22" s="26"/>
    </row>
    <row r="23" spans="1:28" s="24" customFormat="1" ht="15" customHeight="1" x14ac:dyDescent="0.25">
      <c r="A23" s="26"/>
      <c r="B23" s="26"/>
      <c r="C23" s="26"/>
      <c r="D23" s="26"/>
      <c r="E23" s="26"/>
      <c r="F23" s="25"/>
      <c r="G23" s="25"/>
      <c r="H23" s="25"/>
      <c r="I23" s="25"/>
      <c r="J23" s="25"/>
      <c r="K23" s="25"/>
      <c r="L23" s="40"/>
      <c r="M23" s="39" t="s">
        <v>3</v>
      </c>
      <c r="N23" s="39" t="s">
        <v>4</v>
      </c>
      <c r="O23" s="39" t="s">
        <v>5</v>
      </c>
      <c r="P23" s="39"/>
      <c r="Q23" s="39"/>
      <c r="R23" s="39"/>
      <c r="S23" s="39" t="s">
        <v>3</v>
      </c>
      <c r="T23" s="39" t="s">
        <v>4</v>
      </c>
      <c r="U23" s="39" t="s">
        <v>5</v>
      </c>
      <c r="V23" s="40"/>
      <c r="W23" s="40"/>
      <c r="X23" s="40"/>
      <c r="Y23" s="39" t="s">
        <v>21</v>
      </c>
      <c r="Z23" s="39"/>
      <c r="AA23" s="39"/>
    </row>
    <row r="24" spans="1:28" s="24" customFormat="1" ht="15" customHeight="1" x14ac:dyDescent="0.25">
      <c r="A24" s="26"/>
      <c r="B24" s="26"/>
      <c r="C24" s="26"/>
      <c r="D24" s="26"/>
      <c r="E24" s="25"/>
      <c r="F24" s="25"/>
      <c r="G24" s="25"/>
      <c r="H24" s="25"/>
      <c r="I24" s="25"/>
      <c r="J24" s="26"/>
      <c r="K24" s="26"/>
      <c r="L24" s="26"/>
      <c r="M24" s="26"/>
      <c r="N24" s="26"/>
      <c r="O24" s="26"/>
      <c r="P24" s="26"/>
      <c r="Q24" s="26"/>
      <c r="R24" s="26"/>
      <c r="S24" s="26"/>
      <c r="T24" s="26"/>
      <c r="U24" s="26"/>
      <c r="V24" s="26"/>
      <c r="W24" s="26"/>
      <c r="X24" s="26"/>
      <c r="Y24" s="26"/>
      <c r="Z24" s="26"/>
      <c r="AA24" s="26"/>
    </row>
    <row r="25" spans="1:28" s="24" customFormat="1" ht="15" customHeight="1" x14ac:dyDescent="0.25">
      <c r="A25" s="26"/>
      <c r="B25" s="26"/>
      <c r="C25" s="25"/>
      <c r="D25" s="25"/>
      <c r="E25" s="25"/>
      <c r="F25" s="25"/>
      <c r="G25" s="25"/>
      <c r="H25" s="25"/>
      <c r="I25" s="25"/>
      <c r="J25" s="25"/>
      <c r="K25" s="25"/>
      <c r="L25" s="26"/>
      <c r="M25" s="26"/>
      <c r="N25" s="26"/>
      <c r="O25" s="26"/>
      <c r="P25" s="26"/>
      <c r="Q25" s="26"/>
      <c r="R25" s="26"/>
      <c r="S25" s="26"/>
      <c r="T25" s="26"/>
      <c r="U25" s="26"/>
      <c r="V25" s="26"/>
      <c r="W25" s="26"/>
      <c r="X25" s="26"/>
      <c r="Y25" s="26"/>
      <c r="Z25" s="26"/>
      <c r="AA25" s="26"/>
    </row>
    <row r="26" spans="1:28" s="24" customFormat="1" ht="21" customHeight="1" x14ac:dyDescent="0.25">
      <c r="A26" s="26"/>
      <c r="B26" s="26"/>
      <c r="C26" s="27"/>
      <c r="D26" s="27"/>
      <c r="E26" s="27"/>
      <c r="F26" s="27"/>
      <c r="G26" s="27"/>
      <c r="H26" s="27"/>
      <c r="I26" s="27"/>
      <c r="J26" s="27"/>
      <c r="K26" s="27"/>
    </row>
    <row r="27" spans="1:28" s="24" customFormat="1" ht="21" customHeight="1" x14ac:dyDescent="0.25">
      <c r="A27" s="26"/>
      <c r="B27" s="174" t="s">
        <v>22</v>
      </c>
      <c r="C27" s="175"/>
      <c r="D27" s="175"/>
      <c r="E27" s="175"/>
      <c r="F27" s="175"/>
      <c r="G27" s="175"/>
      <c r="H27" s="175"/>
      <c r="I27" s="175"/>
      <c r="J27" s="175"/>
      <c r="K27" s="27"/>
      <c r="L27" s="31"/>
      <c r="M27" s="26"/>
      <c r="AA27" s="1"/>
      <c r="AB27" s="1"/>
    </row>
    <row r="28" spans="1:28" s="34" customFormat="1" ht="21" customHeight="1" x14ac:dyDescent="0.25">
      <c r="A28" s="36"/>
      <c r="B28" s="176" t="s">
        <v>23</v>
      </c>
      <c r="C28" s="178">
        <v>2019</v>
      </c>
      <c r="D28" s="179"/>
      <c r="E28" s="179"/>
      <c r="F28" s="180"/>
      <c r="G28" s="158">
        <v>2020</v>
      </c>
      <c r="H28" s="159"/>
      <c r="I28" s="159"/>
      <c r="J28" s="160"/>
      <c r="K28" s="38"/>
      <c r="L28" s="37"/>
      <c r="M28" s="36"/>
      <c r="AA28" s="35"/>
      <c r="AB28" s="35"/>
    </row>
    <row r="29" spans="1:28" s="24" customFormat="1" ht="21" customHeight="1" x14ac:dyDescent="0.25">
      <c r="A29" s="26"/>
      <c r="B29" s="177"/>
      <c r="C29" s="33" t="s">
        <v>24</v>
      </c>
      <c r="D29" s="33" t="s">
        <v>19</v>
      </c>
      <c r="E29" s="33" t="s">
        <v>20</v>
      </c>
      <c r="F29" s="33" t="s">
        <v>15</v>
      </c>
      <c r="G29" s="32" t="s">
        <v>24</v>
      </c>
      <c r="H29" s="32" t="s">
        <v>19</v>
      </c>
      <c r="I29" s="32" t="s">
        <v>20</v>
      </c>
      <c r="J29" s="32" t="s">
        <v>15</v>
      </c>
      <c r="K29" s="27"/>
      <c r="L29" s="31"/>
      <c r="M29" s="26"/>
      <c r="AA29" s="1"/>
      <c r="AB29" s="1"/>
    </row>
    <row r="30" spans="1:28" s="24" customFormat="1" ht="21" customHeight="1" x14ac:dyDescent="0.25">
      <c r="A30" s="26"/>
      <c r="B30" s="30" t="s">
        <v>25</v>
      </c>
      <c r="C30" s="29">
        <v>6075.1489570000003</v>
      </c>
      <c r="D30" s="29">
        <v>168.40982600000001</v>
      </c>
      <c r="E30" s="29">
        <v>63.188929999999999</v>
      </c>
      <c r="F30" s="29">
        <v>5843.550201</v>
      </c>
      <c r="G30" s="28">
        <f>SUM(H30:J30)</f>
        <v>6737.3367699999981</v>
      </c>
      <c r="H30" s="28">
        <v>117.82249</v>
      </c>
      <c r="I30" s="28">
        <v>45.093710000000002</v>
      </c>
      <c r="J30" s="28">
        <v>6574.4205699999984</v>
      </c>
      <c r="K30" s="27"/>
      <c r="L30" s="31"/>
      <c r="M30" s="26"/>
      <c r="AA30" s="1"/>
      <c r="AB30" s="1"/>
    </row>
    <row r="31" spans="1:28" s="24" customFormat="1" ht="21" customHeight="1" x14ac:dyDescent="0.25">
      <c r="A31" s="26"/>
      <c r="B31" s="30" t="s">
        <v>26</v>
      </c>
      <c r="C31" s="29">
        <v>7195.3813639999953</v>
      </c>
      <c r="D31" s="29">
        <v>154.37061099999997</v>
      </c>
      <c r="E31" s="29">
        <v>110.45138</v>
      </c>
      <c r="F31" s="29">
        <v>6930.5593729999955</v>
      </c>
      <c r="G31" s="28">
        <f>SUM(H31:J31)</f>
        <v>6364.7508800000014</v>
      </c>
      <c r="H31" s="28">
        <v>149.46536</v>
      </c>
      <c r="I31" s="28">
        <v>0</v>
      </c>
      <c r="J31" s="28">
        <v>6215.2855200000013</v>
      </c>
      <c r="K31" s="27"/>
      <c r="L31" s="31"/>
      <c r="M31" s="26"/>
      <c r="AA31" s="1"/>
      <c r="AB31" s="1"/>
    </row>
    <row r="32" spans="1:28" s="24" customFormat="1" ht="21" customHeight="1" x14ac:dyDescent="0.25">
      <c r="A32" s="26"/>
      <c r="B32" s="30" t="s">
        <v>27</v>
      </c>
      <c r="C32" s="29">
        <v>6115.1294110000008</v>
      </c>
      <c r="D32" s="29">
        <v>330.17703499999999</v>
      </c>
      <c r="E32" s="29">
        <v>279.917282</v>
      </c>
      <c r="F32" s="29">
        <v>5505.0350940000008</v>
      </c>
      <c r="G32" s="28">
        <f>SUM(H32:J32)</f>
        <v>6945.3523400000031</v>
      </c>
      <c r="H32" s="28">
        <v>445.61497999999995</v>
      </c>
      <c r="I32" s="28">
        <v>320.22746000000001</v>
      </c>
      <c r="J32" s="28">
        <v>6179.5099000000037</v>
      </c>
      <c r="K32" s="27"/>
      <c r="L32" s="31"/>
      <c r="M32" s="26"/>
      <c r="AA32" s="1"/>
      <c r="AB32" s="1"/>
    </row>
    <row r="33" spans="1:11" s="24" customFormat="1" ht="21" customHeight="1" x14ac:dyDescent="0.25">
      <c r="A33" s="26"/>
      <c r="B33" s="30" t="s">
        <v>28</v>
      </c>
      <c r="C33" s="29">
        <v>263975</v>
      </c>
      <c r="D33" s="29">
        <v>146789</v>
      </c>
      <c r="E33" s="29">
        <v>15624</v>
      </c>
      <c r="F33" s="29">
        <v>101562</v>
      </c>
      <c r="G33" s="28">
        <f>SUM(H33:J33)</f>
        <v>267306.55046</v>
      </c>
      <c r="H33" s="28">
        <v>155480.10618</v>
      </c>
      <c r="I33" s="28">
        <v>16858.471559999994</v>
      </c>
      <c r="J33" s="28">
        <v>94967.972720000005</v>
      </c>
      <c r="K33" s="27"/>
    </row>
    <row r="34" spans="1:11" s="24" customFormat="1" ht="15" customHeight="1" x14ac:dyDescent="0.25">
      <c r="A34" s="26"/>
      <c r="B34" s="26"/>
      <c r="C34" s="26"/>
      <c r="D34" s="26"/>
      <c r="E34" s="26"/>
      <c r="F34" s="26"/>
      <c r="G34" s="25"/>
      <c r="H34" s="25"/>
      <c r="I34" s="25"/>
      <c r="J34" s="25"/>
      <c r="K34" s="25"/>
    </row>
    <row r="35" spans="1:11" s="24" customFormat="1" ht="15" customHeight="1" x14ac:dyDescent="0.25">
      <c r="A35" s="26"/>
      <c r="B35" s="26"/>
      <c r="C35" s="26"/>
      <c r="D35" s="26"/>
      <c r="E35" s="26"/>
      <c r="F35" s="26"/>
      <c r="G35" s="25"/>
      <c r="H35" s="25"/>
      <c r="I35" s="25"/>
      <c r="J35" s="25"/>
      <c r="K35" s="25"/>
    </row>
    <row r="36" spans="1:11" ht="15" hidden="1" customHeight="1" x14ac:dyDescent="0.25"/>
    <row r="37" spans="1:11" ht="15" hidden="1" customHeight="1" thickBot="1" x14ac:dyDescent="0.3"/>
    <row r="38" spans="1:11" ht="15" hidden="1" customHeight="1" thickTop="1" x14ac:dyDescent="0.2">
      <c r="B38" s="161" t="s">
        <v>29</v>
      </c>
      <c r="C38" s="162"/>
      <c r="D38" s="23" t="s">
        <v>19</v>
      </c>
      <c r="E38" s="22" t="s">
        <v>20</v>
      </c>
      <c r="F38" s="21" t="s">
        <v>18</v>
      </c>
    </row>
    <row r="39" spans="1:11" ht="15" hidden="1" customHeight="1" x14ac:dyDescent="0.2">
      <c r="B39" s="163"/>
      <c r="C39" s="164"/>
      <c r="D39" s="20" t="s">
        <v>30</v>
      </c>
      <c r="E39" s="19" t="s">
        <v>30</v>
      </c>
      <c r="F39" s="18" t="s">
        <v>30</v>
      </c>
    </row>
    <row r="40" spans="1:11" ht="15" hidden="1" customHeight="1" thickBot="1" x14ac:dyDescent="0.25">
      <c r="B40" s="165"/>
      <c r="C40" s="166"/>
      <c r="D40" s="17" t="s">
        <v>16</v>
      </c>
      <c r="E40" s="16" t="s">
        <v>16</v>
      </c>
      <c r="F40" s="15" t="s">
        <v>16</v>
      </c>
    </row>
    <row r="41" spans="1:11" ht="15" hidden="1" customHeight="1" thickTop="1" x14ac:dyDescent="0.25">
      <c r="B41" s="167" t="s">
        <v>31</v>
      </c>
      <c r="C41" s="14" t="s">
        <v>32</v>
      </c>
      <c r="D41" s="13">
        <v>117.82249</v>
      </c>
      <c r="E41" s="12">
        <v>45.093710000000002</v>
      </c>
      <c r="F41" s="11">
        <v>6574.4205699999984</v>
      </c>
    </row>
    <row r="42" spans="1:11" ht="15" hidden="1" customHeight="1" x14ac:dyDescent="0.25">
      <c r="B42" s="168"/>
      <c r="C42" s="10" t="s">
        <v>33</v>
      </c>
      <c r="D42" s="9">
        <v>149.46536</v>
      </c>
      <c r="E42" s="8">
        <v>0</v>
      </c>
      <c r="F42" s="7">
        <v>6215.2855200000013</v>
      </c>
    </row>
    <row r="43" spans="1:11" ht="15" hidden="1" customHeight="1" x14ac:dyDescent="0.25">
      <c r="B43" s="168"/>
      <c r="C43" s="10" t="s">
        <v>34</v>
      </c>
      <c r="D43" s="9">
        <v>445.61497999999995</v>
      </c>
      <c r="E43" s="8">
        <v>320.22746000000001</v>
      </c>
      <c r="F43" s="7">
        <v>6179.5099000000037</v>
      </c>
    </row>
    <row r="44" spans="1:11" ht="15" hidden="1" customHeight="1" x14ac:dyDescent="0.25">
      <c r="B44" s="168"/>
      <c r="C44" s="10" t="s">
        <v>35</v>
      </c>
      <c r="D44" s="9">
        <v>1093.1901399999999</v>
      </c>
      <c r="E44" s="8">
        <v>1050.3446000000001</v>
      </c>
      <c r="F44" s="7">
        <v>5962.1499200000017</v>
      </c>
      <c r="G44" s="2">
        <f>SUM(D44:D121)</f>
        <v>155480.10618</v>
      </c>
      <c r="H44" s="2">
        <f>SUM(E44:E121)</f>
        <v>16858.471559999994</v>
      </c>
      <c r="I44" s="2">
        <f>SUM(F44:F121)</f>
        <v>94967.972720000005</v>
      </c>
    </row>
    <row r="45" spans="1:11" ht="15" hidden="1" customHeight="1" x14ac:dyDescent="0.25">
      <c r="B45" s="168"/>
      <c r="C45" s="10" t="s">
        <v>36</v>
      </c>
      <c r="D45" s="9">
        <v>2041.45793</v>
      </c>
      <c r="E45" s="8">
        <v>1105.3804</v>
      </c>
      <c r="F45" s="7">
        <v>3578.3473699999995</v>
      </c>
    </row>
    <row r="46" spans="1:11" ht="15" hidden="1" customHeight="1" x14ac:dyDescent="0.25">
      <c r="B46" s="168"/>
      <c r="C46" s="10" t="s">
        <v>37</v>
      </c>
      <c r="D46" s="9">
        <v>2096.08628</v>
      </c>
      <c r="E46" s="8">
        <v>1171.3708099999999</v>
      </c>
      <c r="F46" s="7">
        <v>3498.3421599999974</v>
      </c>
    </row>
    <row r="47" spans="1:11" ht="15" hidden="1" customHeight="1" x14ac:dyDescent="0.25">
      <c r="B47" s="168"/>
      <c r="C47" s="10" t="s">
        <v>38</v>
      </c>
      <c r="D47" s="9">
        <v>1956.6161900000004</v>
      </c>
      <c r="E47" s="8">
        <v>1230.9955500000005</v>
      </c>
      <c r="F47" s="7">
        <v>2440.5099699999996</v>
      </c>
    </row>
    <row r="48" spans="1:11" ht="15" hidden="1" customHeight="1" x14ac:dyDescent="0.25">
      <c r="B48" s="168"/>
      <c r="C48" s="10" t="s">
        <v>39</v>
      </c>
      <c r="D48" s="9">
        <v>3425.17058</v>
      </c>
      <c r="E48" s="8">
        <v>896.94140000000004</v>
      </c>
      <c r="F48" s="7">
        <v>3370.1836099999987</v>
      </c>
    </row>
    <row r="49" spans="2:6" ht="15" hidden="1" customHeight="1" x14ac:dyDescent="0.25">
      <c r="B49" s="168"/>
      <c r="C49" s="10" t="s">
        <v>40</v>
      </c>
      <c r="D49" s="9">
        <v>3457.4060999999997</v>
      </c>
      <c r="E49" s="8">
        <v>1363.9396999999999</v>
      </c>
      <c r="F49" s="7">
        <v>1728.5899400000003</v>
      </c>
    </row>
    <row r="50" spans="2:6" ht="15" hidden="1" customHeight="1" x14ac:dyDescent="0.25">
      <c r="B50" s="168"/>
      <c r="C50" s="10" t="s">
        <v>41</v>
      </c>
      <c r="D50" s="9">
        <v>4475.0693600000013</v>
      </c>
      <c r="E50" s="8">
        <v>1018.9640499999999</v>
      </c>
      <c r="F50" s="7">
        <v>1613.2510499999996</v>
      </c>
    </row>
    <row r="51" spans="2:6" ht="15" hidden="1" customHeight="1" x14ac:dyDescent="0.25">
      <c r="B51" s="168"/>
      <c r="C51" s="10" t="s">
        <v>42</v>
      </c>
      <c r="D51" s="9">
        <v>4915.129530000002</v>
      </c>
      <c r="E51" s="8">
        <v>1341.8809999999999</v>
      </c>
      <c r="F51" s="7">
        <v>1694.0296700000006</v>
      </c>
    </row>
    <row r="52" spans="2:6" ht="15" hidden="1" customHeight="1" x14ac:dyDescent="0.25">
      <c r="B52" s="168"/>
      <c r="C52" s="10" t="s">
        <v>43</v>
      </c>
      <c r="D52" s="9">
        <v>3792.1464099999989</v>
      </c>
      <c r="E52" s="8">
        <v>1215.1264900000001</v>
      </c>
      <c r="F52" s="7">
        <v>670.56199000000004</v>
      </c>
    </row>
    <row r="53" spans="2:6" ht="15" hidden="1" customHeight="1" x14ac:dyDescent="0.25">
      <c r="B53" s="168"/>
      <c r="C53" s="10" t="s">
        <v>44</v>
      </c>
      <c r="D53" s="9">
        <v>5370.35239</v>
      </c>
      <c r="E53" s="8">
        <v>877.37507000000016</v>
      </c>
      <c r="F53" s="7">
        <v>831.98266000000001</v>
      </c>
    </row>
    <row r="54" spans="2:6" ht="15" hidden="1" customHeight="1" x14ac:dyDescent="0.25">
      <c r="B54" s="168"/>
      <c r="C54" s="10" t="s">
        <v>45</v>
      </c>
      <c r="D54" s="9">
        <v>4950.3313800000005</v>
      </c>
      <c r="E54" s="8">
        <v>733.06591999999989</v>
      </c>
      <c r="F54" s="7">
        <v>1304.7950600000004</v>
      </c>
    </row>
    <row r="55" spans="2:6" ht="15" hidden="1" customHeight="1" x14ac:dyDescent="0.25">
      <c r="B55" s="168"/>
      <c r="C55" s="10" t="s">
        <v>46</v>
      </c>
      <c r="D55" s="9">
        <v>6111.0204200000035</v>
      </c>
      <c r="E55" s="8">
        <v>649.63476000000003</v>
      </c>
      <c r="F55" s="7">
        <v>1040.4178299999999</v>
      </c>
    </row>
    <row r="56" spans="2:6" ht="15" hidden="1" customHeight="1" x14ac:dyDescent="0.25">
      <c r="B56" s="168"/>
      <c r="C56" s="10" t="s">
        <v>47</v>
      </c>
      <c r="D56" s="9">
        <v>4995.0047899999972</v>
      </c>
      <c r="E56" s="8">
        <v>448.92463999999995</v>
      </c>
      <c r="F56" s="7">
        <v>566.5434600000001</v>
      </c>
    </row>
    <row r="57" spans="2:6" ht="15" hidden="1" customHeight="1" x14ac:dyDescent="0.25">
      <c r="B57" s="168"/>
      <c r="C57" s="10" t="s">
        <v>48</v>
      </c>
      <c r="D57" s="9">
        <v>4320.9142600000014</v>
      </c>
      <c r="E57" s="8">
        <v>363.31388000000004</v>
      </c>
      <c r="F57" s="7">
        <v>617.80664999999999</v>
      </c>
    </row>
    <row r="58" spans="2:6" ht="15" hidden="1" customHeight="1" x14ac:dyDescent="0.25">
      <c r="B58" s="168"/>
      <c r="C58" s="10" t="s">
        <v>49</v>
      </c>
      <c r="D58" s="9">
        <v>5287.1149400000004</v>
      </c>
      <c r="E58" s="8">
        <v>117.86119000000001</v>
      </c>
      <c r="F58" s="7">
        <v>682.28854000000013</v>
      </c>
    </row>
    <row r="59" spans="2:6" ht="15" hidden="1" customHeight="1" x14ac:dyDescent="0.25">
      <c r="B59" s="168"/>
      <c r="C59" s="10" t="s">
        <v>50</v>
      </c>
      <c r="D59" s="9">
        <v>4597.6086200000009</v>
      </c>
      <c r="E59" s="8">
        <v>278.45661000000001</v>
      </c>
      <c r="F59" s="7">
        <v>1057.9542799999999</v>
      </c>
    </row>
    <row r="60" spans="2:6" ht="15" hidden="1" customHeight="1" x14ac:dyDescent="0.25">
      <c r="B60" s="168"/>
      <c r="C60" s="10" t="s">
        <v>51</v>
      </c>
      <c r="D60" s="9">
        <v>4405.2955799999991</v>
      </c>
      <c r="E60" s="8">
        <v>261.49290999999999</v>
      </c>
      <c r="F60" s="7">
        <v>558.30561999999998</v>
      </c>
    </row>
    <row r="61" spans="2:6" ht="15" hidden="1" customHeight="1" x14ac:dyDescent="0.25">
      <c r="B61" s="168"/>
      <c r="C61" s="10" t="s">
        <v>52</v>
      </c>
      <c r="D61" s="9">
        <v>4570.1685700000016</v>
      </c>
      <c r="E61" s="8">
        <v>254.10833</v>
      </c>
      <c r="F61" s="7">
        <v>551.22870999999998</v>
      </c>
    </row>
    <row r="62" spans="2:6" ht="15" hidden="1" customHeight="1" x14ac:dyDescent="0.25">
      <c r="B62" s="168"/>
      <c r="C62" s="10" t="s">
        <v>53</v>
      </c>
      <c r="D62" s="9">
        <v>4902.445450000002</v>
      </c>
      <c r="E62" s="8">
        <v>145.32387</v>
      </c>
      <c r="F62" s="7">
        <v>731.1853000000001</v>
      </c>
    </row>
    <row r="63" spans="2:6" ht="15" hidden="1" customHeight="1" x14ac:dyDescent="0.25">
      <c r="B63" s="168"/>
      <c r="C63" s="10" t="s">
        <v>54</v>
      </c>
      <c r="D63" s="9">
        <v>3256.4832100000008</v>
      </c>
      <c r="E63" s="8">
        <v>218.72949999999997</v>
      </c>
      <c r="F63" s="7">
        <v>547.69917999999996</v>
      </c>
    </row>
    <row r="64" spans="2:6" ht="15" hidden="1" customHeight="1" x14ac:dyDescent="0.25">
      <c r="B64" s="168"/>
      <c r="C64" s="10" t="s">
        <v>55</v>
      </c>
      <c r="D64" s="9">
        <v>4026.4354800000028</v>
      </c>
      <c r="E64" s="8">
        <v>29.10811</v>
      </c>
      <c r="F64" s="7">
        <v>792.32032000000027</v>
      </c>
    </row>
    <row r="65" spans="2:6" ht="15" hidden="1" customHeight="1" x14ac:dyDescent="0.25">
      <c r="B65" s="168"/>
      <c r="C65" s="10" t="s">
        <v>56</v>
      </c>
      <c r="D65" s="9">
        <v>4841.1578499999996</v>
      </c>
      <c r="E65" s="8">
        <v>183.82885999999999</v>
      </c>
      <c r="F65" s="7">
        <v>869.79939000000002</v>
      </c>
    </row>
    <row r="66" spans="2:6" ht="15" hidden="1" customHeight="1" x14ac:dyDescent="0.25">
      <c r="B66" s="168"/>
      <c r="C66" s="10" t="s">
        <v>57</v>
      </c>
      <c r="D66" s="9">
        <v>3748.2702900000004</v>
      </c>
      <c r="E66" s="8">
        <v>427.49724000000003</v>
      </c>
      <c r="F66" s="7">
        <v>547.51385000000005</v>
      </c>
    </row>
    <row r="67" spans="2:6" ht="15" hidden="1" customHeight="1" x14ac:dyDescent="0.25">
      <c r="B67" s="168"/>
      <c r="C67" s="10" t="s">
        <v>58</v>
      </c>
      <c r="D67" s="9">
        <v>3796.3988900000022</v>
      </c>
      <c r="E67" s="8">
        <v>363.52191000000005</v>
      </c>
      <c r="F67" s="7">
        <v>1115.1942800000002</v>
      </c>
    </row>
    <row r="68" spans="2:6" ht="15" hidden="1" customHeight="1" x14ac:dyDescent="0.25">
      <c r="B68" s="168"/>
      <c r="C68" s="10" t="s">
        <v>59</v>
      </c>
      <c r="D68" s="9">
        <v>3636.6249800000001</v>
      </c>
      <c r="E68" s="8">
        <v>24.136189999999999</v>
      </c>
      <c r="F68" s="7">
        <v>966.10208999999998</v>
      </c>
    </row>
    <row r="69" spans="2:6" ht="15" hidden="1" customHeight="1" x14ac:dyDescent="0.25">
      <c r="B69" s="168"/>
      <c r="C69" s="10" t="s">
        <v>60</v>
      </c>
      <c r="D69" s="9">
        <v>3667.0625200000013</v>
      </c>
      <c r="E69" s="8">
        <v>34.99662</v>
      </c>
      <c r="F69" s="7">
        <v>911.42459999999994</v>
      </c>
    </row>
    <row r="70" spans="2:6" ht="15" hidden="1" customHeight="1" x14ac:dyDescent="0.25">
      <c r="B70" s="168"/>
      <c r="C70" s="10" t="s">
        <v>61</v>
      </c>
      <c r="D70" s="9">
        <v>3634.6569000000009</v>
      </c>
      <c r="E70" s="8">
        <v>130.76005000000001</v>
      </c>
      <c r="F70" s="7">
        <v>1162.4345400000004</v>
      </c>
    </row>
    <row r="71" spans="2:6" ht="15" hidden="1" customHeight="1" x14ac:dyDescent="0.25">
      <c r="B71" s="168"/>
      <c r="C71" s="10" t="s">
        <v>62</v>
      </c>
      <c r="D71" s="9">
        <v>3329.1379499999994</v>
      </c>
      <c r="E71" s="8">
        <v>91.487200000000001</v>
      </c>
      <c r="F71" s="7">
        <v>1026.4874900000002</v>
      </c>
    </row>
    <row r="72" spans="2:6" ht="15" hidden="1" customHeight="1" x14ac:dyDescent="0.25">
      <c r="B72" s="168"/>
      <c r="C72" s="10" t="s">
        <v>63</v>
      </c>
      <c r="D72" s="9">
        <v>3312.5743300000004</v>
      </c>
      <c r="E72" s="8">
        <v>20.640270000000001</v>
      </c>
      <c r="F72" s="7">
        <v>847.90422000000012</v>
      </c>
    </row>
    <row r="73" spans="2:6" ht="15" hidden="1" customHeight="1" x14ac:dyDescent="0.25">
      <c r="B73" s="168"/>
      <c r="C73" s="10" t="s">
        <v>64</v>
      </c>
      <c r="D73" s="9">
        <v>3602.1899799999997</v>
      </c>
      <c r="E73" s="8">
        <v>161.47209000000001</v>
      </c>
      <c r="F73" s="7">
        <v>1067.5364200000001</v>
      </c>
    </row>
    <row r="74" spans="2:6" ht="15" hidden="1" customHeight="1" x14ac:dyDescent="0.25">
      <c r="B74" s="168"/>
      <c r="C74" s="10" t="s">
        <v>65</v>
      </c>
      <c r="D74" s="9">
        <v>2998.7537799999996</v>
      </c>
      <c r="E74" s="8">
        <v>112.57533000000001</v>
      </c>
      <c r="F74" s="7">
        <v>1082.16614</v>
      </c>
    </row>
    <row r="75" spans="2:6" ht="15" hidden="1" customHeight="1" x14ac:dyDescent="0.25">
      <c r="B75" s="168"/>
      <c r="C75" s="10" t="s">
        <v>66</v>
      </c>
      <c r="D75" s="9">
        <v>3548.0438899999995</v>
      </c>
      <c r="E75" s="8">
        <v>17.332370000000001</v>
      </c>
      <c r="F75" s="7">
        <v>616.56555000000014</v>
      </c>
    </row>
    <row r="76" spans="2:6" ht="15" hidden="1" customHeight="1" x14ac:dyDescent="0.25">
      <c r="B76" s="168"/>
      <c r="C76" s="10" t="s">
        <v>67</v>
      </c>
      <c r="D76" s="9">
        <v>2964.5276099999992</v>
      </c>
      <c r="E76" s="8">
        <v>97.018180000000001</v>
      </c>
      <c r="F76" s="7">
        <v>1417.5241100000001</v>
      </c>
    </row>
    <row r="77" spans="2:6" ht="15" hidden="1" customHeight="1" x14ac:dyDescent="0.25">
      <c r="B77" s="168"/>
      <c r="C77" s="10" t="s">
        <v>68</v>
      </c>
      <c r="D77" s="9">
        <v>3226.5067399999998</v>
      </c>
      <c r="E77" s="8">
        <v>23.69753</v>
      </c>
      <c r="F77" s="7">
        <v>1141.1619300000002</v>
      </c>
    </row>
    <row r="78" spans="2:6" ht="15" hidden="1" customHeight="1" x14ac:dyDescent="0.25">
      <c r="B78" s="168"/>
      <c r="C78" s="10" t="s">
        <v>69</v>
      </c>
      <c r="D78" s="9">
        <v>3303.8471700000005</v>
      </c>
      <c r="E78" s="8">
        <v>0</v>
      </c>
      <c r="F78" s="7">
        <v>1178.1599400000002</v>
      </c>
    </row>
    <row r="79" spans="2:6" ht="15" hidden="1" customHeight="1" x14ac:dyDescent="0.25">
      <c r="B79" s="168"/>
      <c r="C79" s="10" t="s">
        <v>70</v>
      </c>
      <c r="D79" s="9">
        <v>2328.1883200000011</v>
      </c>
      <c r="E79" s="8">
        <v>0</v>
      </c>
      <c r="F79" s="7">
        <v>552.97109</v>
      </c>
    </row>
    <row r="80" spans="2:6" ht="15" hidden="1" customHeight="1" x14ac:dyDescent="0.25">
      <c r="B80" s="168"/>
      <c r="C80" s="10" t="s">
        <v>71</v>
      </c>
      <c r="D80" s="9">
        <v>2629.7009199999993</v>
      </c>
      <c r="E80" s="8">
        <v>0</v>
      </c>
      <c r="F80" s="7">
        <v>1636.3689699999998</v>
      </c>
    </row>
    <row r="81" spans="2:6" ht="15" hidden="1" customHeight="1" x14ac:dyDescent="0.25">
      <c r="B81" s="168"/>
      <c r="C81" s="10" t="s">
        <v>72</v>
      </c>
      <c r="D81" s="9">
        <v>2198.6862799999994</v>
      </c>
      <c r="E81" s="8">
        <v>76.809330000000003</v>
      </c>
      <c r="F81" s="7">
        <v>1519.3652</v>
      </c>
    </row>
    <row r="82" spans="2:6" ht="15" hidden="1" customHeight="1" x14ac:dyDescent="0.25">
      <c r="B82" s="168"/>
      <c r="C82" s="10" t="s">
        <v>73</v>
      </c>
      <c r="D82" s="9">
        <v>2326.0391200000004</v>
      </c>
      <c r="E82" s="8">
        <v>0</v>
      </c>
      <c r="F82" s="7">
        <v>1468.6459000000004</v>
      </c>
    </row>
    <row r="83" spans="2:6" ht="15" hidden="1" customHeight="1" x14ac:dyDescent="0.25">
      <c r="B83" s="168"/>
      <c r="C83" s="10" t="s">
        <v>74</v>
      </c>
      <c r="D83" s="9">
        <v>1876.96675</v>
      </c>
      <c r="E83" s="8">
        <v>13.62331</v>
      </c>
      <c r="F83" s="7">
        <v>1341.3582700000002</v>
      </c>
    </row>
    <row r="84" spans="2:6" ht="15" hidden="1" customHeight="1" x14ac:dyDescent="0.25">
      <c r="B84" s="168"/>
      <c r="C84" s="10" t="s">
        <v>75</v>
      </c>
      <c r="D84" s="9">
        <v>1910.6892800000003</v>
      </c>
      <c r="E84" s="8">
        <v>98.036799999999999</v>
      </c>
      <c r="F84" s="7">
        <v>1634.7678800000001</v>
      </c>
    </row>
    <row r="85" spans="2:6" ht="15" hidden="1" customHeight="1" x14ac:dyDescent="0.25">
      <c r="B85" s="168"/>
      <c r="C85" s="10" t="s">
        <v>76</v>
      </c>
      <c r="D85" s="9">
        <v>2166.7557900000006</v>
      </c>
      <c r="E85" s="8">
        <v>61.467179999999999</v>
      </c>
      <c r="F85" s="7">
        <v>1714.3102400000005</v>
      </c>
    </row>
    <row r="86" spans="2:6" ht="15" hidden="1" customHeight="1" x14ac:dyDescent="0.25">
      <c r="B86" s="168"/>
      <c r="C86" s="10" t="s">
        <v>77</v>
      </c>
      <c r="D86" s="9">
        <v>876.64794999999992</v>
      </c>
      <c r="E86" s="8">
        <v>82.144270000000006</v>
      </c>
      <c r="F86" s="7">
        <v>3040.1753599999993</v>
      </c>
    </row>
    <row r="87" spans="2:6" ht="15" hidden="1" customHeight="1" x14ac:dyDescent="0.25">
      <c r="B87" s="168"/>
      <c r="C87" s="10" t="s">
        <v>78</v>
      </c>
      <c r="D87" s="9">
        <v>813.70061000000021</v>
      </c>
      <c r="E87" s="8">
        <v>11.257379999999999</v>
      </c>
      <c r="F87" s="7">
        <v>2629.2807400000015</v>
      </c>
    </row>
    <row r="88" spans="2:6" ht="15" hidden="1" customHeight="1" x14ac:dyDescent="0.25">
      <c r="B88" s="168"/>
      <c r="C88" s="10" t="s">
        <v>79</v>
      </c>
      <c r="D88" s="9">
        <v>541.76855</v>
      </c>
      <c r="E88" s="8">
        <v>3.27928</v>
      </c>
      <c r="F88" s="7">
        <v>2466.9323999999992</v>
      </c>
    </row>
    <row r="89" spans="2:6" ht="15" hidden="1" customHeight="1" x14ac:dyDescent="0.25">
      <c r="B89" s="168"/>
      <c r="C89" s="10" t="s">
        <v>80</v>
      </c>
      <c r="D89" s="9">
        <v>560.12812999999994</v>
      </c>
      <c r="E89" s="8">
        <v>15.03726</v>
      </c>
      <c r="F89" s="7">
        <v>2393.4458100000006</v>
      </c>
    </row>
    <row r="90" spans="2:6" ht="15" hidden="1" customHeight="1" x14ac:dyDescent="0.25">
      <c r="B90" s="168"/>
      <c r="C90" s="10" t="s">
        <v>81</v>
      </c>
      <c r="D90" s="9">
        <v>580.09851000000003</v>
      </c>
      <c r="E90" s="8">
        <v>0</v>
      </c>
      <c r="F90" s="7">
        <v>2264.3087200000014</v>
      </c>
    </row>
    <row r="91" spans="2:6" ht="15" hidden="1" customHeight="1" x14ac:dyDescent="0.25">
      <c r="B91" s="168"/>
      <c r="C91" s="10" t="s">
        <v>82</v>
      </c>
      <c r="D91" s="9">
        <v>359.44249000000002</v>
      </c>
      <c r="E91" s="8">
        <v>8.4109300000000005</v>
      </c>
      <c r="F91" s="7">
        <v>1877.7345500000004</v>
      </c>
    </row>
    <row r="92" spans="2:6" ht="15" hidden="1" customHeight="1" x14ac:dyDescent="0.25">
      <c r="B92" s="168"/>
      <c r="C92" s="10" t="s">
        <v>83</v>
      </c>
      <c r="D92" s="9">
        <v>465.08388000000014</v>
      </c>
      <c r="E92" s="8">
        <v>0</v>
      </c>
      <c r="F92" s="7">
        <v>2533.9727400000002</v>
      </c>
    </row>
    <row r="93" spans="2:6" ht="15" hidden="1" customHeight="1" x14ac:dyDescent="0.25">
      <c r="B93" s="168"/>
      <c r="C93" s="10" t="s">
        <v>84</v>
      </c>
      <c r="D93" s="9">
        <v>518.20699999999999</v>
      </c>
      <c r="E93" s="8">
        <v>27.103190000000001</v>
      </c>
      <c r="F93" s="7">
        <v>2367.7883499999998</v>
      </c>
    </row>
    <row r="94" spans="2:6" ht="15" hidden="1" customHeight="1" x14ac:dyDescent="0.25">
      <c r="B94" s="168"/>
      <c r="C94" s="10" t="s">
        <v>85</v>
      </c>
      <c r="D94" s="9">
        <v>262.02595000000002</v>
      </c>
      <c r="E94" s="8">
        <v>0</v>
      </c>
      <c r="F94" s="7">
        <v>1566.7726300000004</v>
      </c>
    </row>
    <row r="95" spans="2:6" ht="15" hidden="1" customHeight="1" x14ac:dyDescent="0.25">
      <c r="B95" s="168"/>
      <c r="C95" s="10" t="s">
        <v>86</v>
      </c>
      <c r="D95" s="9">
        <v>269.80689999999998</v>
      </c>
      <c r="E95" s="8">
        <v>0</v>
      </c>
      <c r="F95" s="7">
        <v>1928.5234400000002</v>
      </c>
    </row>
    <row r="96" spans="2:6" ht="15" hidden="1" customHeight="1" x14ac:dyDescent="0.25">
      <c r="B96" s="168"/>
      <c r="C96" s="10" t="s">
        <v>87</v>
      </c>
      <c r="D96" s="9">
        <v>224.87466000000003</v>
      </c>
      <c r="E96" s="8">
        <v>0</v>
      </c>
      <c r="F96" s="7">
        <v>1874.5678099999996</v>
      </c>
    </row>
    <row r="97" spans="2:6" ht="15" hidden="1" customHeight="1" x14ac:dyDescent="0.25">
      <c r="B97" s="168"/>
      <c r="C97" s="10" t="s">
        <v>88</v>
      </c>
      <c r="D97" s="9">
        <v>319.4699</v>
      </c>
      <c r="E97" s="8">
        <v>0</v>
      </c>
      <c r="F97" s="7">
        <v>1167.2223399999996</v>
      </c>
    </row>
    <row r="98" spans="2:6" ht="15" hidden="1" customHeight="1" x14ac:dyDescent="0.25">
      <c r="B98" s="168"/>
      <c r="C98" s="10" t="s">
        <v>89</v>
      </c>
      <c r="D98" s="9">
        <v>107.86938000000001</v>
      </c>
      <c r="E98" s="8">
        <v>0</v>
      </c>
      <c r="F98" s="7">
        <v>1296.0368900000001</v>
      </c>
    </row>
    <row r="99" spans="2:6" ht="15" hidden="1" customHeight="1" x14ac:dyDescent="0.25">
      <c r="B99" s="168"/>
      <c r="C99" s="10" t="s">
        <v>90</v>
      </c>
      <c r="D99" s="9">
        <v>25.165590000000002</v>
      </c>
      <c r="E99" s="8">
        <v>0</v>
      </c>
      <c r="F99" s="7">
        <v>839.92809999999997</v>
      </c>
    </row>
    <row r="100" spans="2:6" ht="15" hidden="1" customHeight="1" x14ac:dyDescent="0.25">
      <c r="B100" s="168"/>
      <c r="C100" s="10" t="s">
        <v>91</v>
      </c>
      <c r="D100" s="9">
        <v>197.80041999999997</v>
      </c>
      <c r="E100" s="8">
        <v>0</v>
      </c>
      <c r="F100" s="7">
        <v>643.40612999999985</v>
      </c>
    </row>
    <row r="101" spans="2:6" ht="15" hidden="1" customHeight="1" x14ac:dyDescent="0.25">
      <c r="B101" s="168"/>
      <c r="C101" s="10" t="s">
        <v>92</v>
      </c>
      <c r="D101" s="9">
        <v>78.263819999999996</v>
      </c>
      <c r="E101" s="8">
        <v>0</v>
      </c>
      <c r="F101" s="7">
        <v>885.90825999999993</v>
      </c>
    </row>
    <row r="102" spans="2:6" ht="15" hidden="1" customHeight="1" x14ac:dyDescent="0.25">
      <c r="B102" s="168"/>
      <c r="C102" s="10" t="s">
        <v>93</v>
      </c>
      <c r="D102" s="9">
        <v>92.027519999999996</v>
      </c>
      <c r="E102" s="8">
        <v>0</v>
      </c>
      <c r="F102" s="7">
        <v>788.34679000000006</v>
      </c>
    </row>
    <row r="103" spans="2:6" ht="15" hidden="1" customHeight="1" x14ac:dyDescent="0.25">
      <c r="B103" s="168"/>
      <c r="C103" s="10" t="s">
        <v>94</v>
      </c>
      <c r="D103" s="9">
        <v>2.3113700000000001</v>
      </c>
      <c r="E103" s="8">
        <v>0</v>
      </c>
      <c r="F103" s="7">
        <v>875.09087</v>
      </c>
    </row>
    <row r="104" spans="2:6" ht="15" hidden="1" customHeight="1" x14ac:dyDescent="0.25">
      <c r="B104" s="168"/>
      <c r="C104" s="10" t="s">
        <v>95</v>
      </c>
      <c r="D104" s="9">
        <v>30.099299999999999</v>
      </c>
      <c r="E104" s="8">
        <v>0</v>
      </c>
      <c r="F104" s="7">
        <v>893.3134</v>
      </c>
    </row>
    <row r="105" spans="2:6" ht="15" hidden="1" customHeight="1" x14ac:dyDescent="0.25">
      <c r="B105" s="168"/>
      <c r="C105" s="10" t="s">
        <v>96</v>
      </c>
      <c r="D105" s="9">
        <v>9.7402099999999994</v>
      </c>
      <c r="E105" s="8">
        <v>0</v>
      </c>
      <c r="F105" s="7">
        <v>945.35112000000015</v>
      </c>
    </row>
    <row r="106" spans="2:6" ht="15" hidden="1" customHeight="1" x14ac:dyDescent="0.25">
      <c r="B106" s="168"/>
      <c r="C106" s="10" t="s">
        <v>97</v>
      </c>
      <c r="D106" s="9">
        <v>27.303280000000001</v>
      </c>
      <c r="E106" s="8">
        <v>0</v>
      </c>
      <c r="F106" s="7">
        <v>767.80098999999984</v>
      </c>
    </row>
    <row r="107" spans="2:6" ht="15" hidden="1" customHeight="1" x14ac:dyDescent="0.25">
      <c r="B107" s="168"/>
      <c r="C107" s="10" t="s">
        <v>98</v>
      </c>
      <c r="D107" s="9">
        <v>10.11162</v>
      </c>
      <c r="E107" s="8">
        <v>0</v>
      </c>
      <c r="F107" s="7">
        <v>610.04865000000007</v>
      </c>
    </row>
    <row r="108" spans="2:6" ht="15" hidden="1" customHeight="1" x14ac:dyDescent="0.25">
      <c r="B108" s="168"/>
      <c r="C108" s="10" t="s">
        <v>99</v>
      </c>
      <c r="D108" s="9">
        <v>4.96739</v>
      </c>
      <c r="E108" s="8">
        <v>0</v>
      </c>
      <c r="F108" s="7">
        <v>269.27401999999995</v>
      </c>
    </row>
    <row r="109" spans="2:6" ht="15" hidden="1" customHeight="1" x14ac:dyDescent="0.25">
      <c r="B109" s="168"/>
      <c r="C109" s="10" t="s">
        <v>100</v>
      </c>
      <c r="D109" s="9">
        <v>0</v>
      </c>
      <c r="E109" s="8">
        <v>0</v>
      </c>
      <c r="F109" s="7">
        <v>373.33625000000001</v>
      </c>
    </row>
    <row r="110" spans="2:6" ht="15" hidden="1" customHeight="1" x14ac:dyDescent="0.25">
      <c r="B110" s="168"/>
      <c r="C110" s="10" t="s">
        <v>101</v>
      </c>
      <c r="D110" s="9">
        <v>10.9648</v>
      </c>
      <c r="E110" s="8">
        <v>0</v>
      </c>
      <c r="F110" s="7">
        <v>528.22462000000007</v>
      </c>
    </row>
    <row r="111" spans="2:6" ht="15" hidden="1" customHeight="1" x14ac:dyDescent="0.25">
      <c r="B111" s="168"/>
      <c r="C111" s="10" t="s">
        <v>102</v>
      </c>
      <c r="D111" s="9">
        <v>0</v>
      </c>
      <c r="E111" s="8">
        <v>0</v>
      </c>
      <c r="F111" s="7">
        <v>292.92523999999997</v>
      </c>
    </row>
    <row r="112" spans="2:6" ht="15" hidden="1" customHeight="1" x14ac:dyDescent="0.25">
      <c r="B112" s="168"/>
      <c r="C112" s="10" t="s">
        <v>103</v>
      </c>
      <c r="D112" s="9">
        <v>0</v>
      </c>
      <c r="E112" s="8">
        <v>0</v>
      </c>
      <c r="F112" s="7">
        <v>364.30171999999993</v>
      </c>
    </row>
    <row r="113" spans="2:6" ht="15" hidden="1" customHeight="1" x14ac:dyDescent="0.25">
      <c r="B113" s="168"/>
      <c r="C113" s="10" t="s">
        <v>104</v>
      </c>
      <c r="D113" s="9">
        <v>0</v>
      </c>
      <c r="E113" s="8">
        <v>0</v>
      </c>
      <c r="F113" s="7">
        <v>269.84604999999993</v>
      </c>
    </row>
    <row r="114" spans="2:6" ht="15" hidden="1" customHeight="1" x14ac:dyDescent="0.25">
      <c r="B114" s="168"/>
      <c r="C114" s="10" t="s">
        <v>105</v>
      </c>
      <c r="D114" s="9">
        <v>0</v>
      </c>
      <c r="E114" s="8">
        <v>0</v>
      </c>
      <c r="F114" s="7">
        <v>198.07066999999998</v>
      </c>
    </row>
    <row r="115" spans="2:6" ht="15" hidden="1" customHeight="1" x14ac:dyDescent="0.25">
      <c r="B115" s="168"/>
      <c r="C115" s="10" t="s">
        <v>106</v>
      </c>
      <c r="D115" s="9">
        <v>0</v>
      </c>
      <c r="E115" s="8">
        <v>0</v>
      </c>
      <c r="F115" s="7">
        <v>123.70129999999999</v>
      </c>
    </row>
    <row r="116" spans="2:6" ht="15" hidden="1" customHeight="1" x14ac:dyDescent="0.25">
      <c r="B116" s="168"/>
      <c r="C116" s="10" t="s">
        <v>107</v>
      </c>
      <c r="D116" s="9">
        <v>0</v>
      </c>
      <c r="E116" s="8">
        <v>0</v>
      </c>
      <c r="F116" s="7">
        <v>58.143570000000004</v>
      </c>
    </row>
    <row r="117" spans="2:6" ht="15" hidden="1" customHeight="1" x14ac:dyDescent="0.25">
      <c r="B117" s="168"/>
      <c r="C117" s="10" t="s">
        <v>108</v>
      </c>
      <c r="D117" s="9">
        <v>0</v>
      </c>
      <c r="E117" s="8">
        <v>0</v>
      </c>
      <c r="F117" s="7">
        <v>126.4547</v>
      </c>
    </row>
    <row r="118" spans="2:6" ht="15" hidden="1" customHeight="1" x14ac:dyDescent="0.25">
      <c r="B118" s="168"/>
      <c r="C118" s="10" t="s">
        <v>109</v>
      </c>
      <c r="D118" s="9">
        <v>0</v>
      </c>
      <c r="E118" s="8">
        <v>0</v>
      </c>
      <c r="F118" s="7">
        <v>9.2619100000000003</v>
      </c>
    </row>
    <row r="119" spans="2:6" ht="15" hidden="1" customHeight="1" x14ac:dyDescent="0.25">
      <c r="B119" s="168"/>
      <c r="C119" s="10" t="s">
        <v>110</v>
      </c>
      <c r="D119" s="9">
        <v>0</v>
      </c>
      <c r="E119" s="8">
        <v>0</v>
      </c>
      <c r="F119" s="7">
        <v>13.5151</v>
      </c>
    </row>
    <row r="120" spans="2:6" ht="15" hidden="1" customHeight="1" x14ac:dyDescent="0.25">
      <c r="B120" s="168"/>
      <c r="C120" s="10" t="s">
        <v>111</v>
      </c>
      <c r="D120" s="9">
        <v>0</v>
      </c>
      <c r="E120" s="8">
        <v>0</v>
      </c>
      <c r="F120" s="7">
        <v>4.96739</v>
      </c>
    </row>
    <row r="121" spans="2:6" ht="15" hidden="1" customHeight="1" thickBot="1" x14ac:dyDescent="0.3">
      <c r="B121" s="169"/>
      <c r="C121" s="6" t="s">
        <v>112</v>
      </c>
      <c r="D121" s="5">
        <v>0</v>
      </c>
      <c r="E121" s="4">
        <v>0</v>
      </c>
      <c r="F121" s="3">
        <v>23.738700000000001</v>
      </c>
    </row>
  </sheetData>
  <mergeCells count="31">
    <mergeCell ref="B10:E10"/>
    <mergeCell ref="G10:J10"/>
    <mergeCell ref="D3:G3"/>
    <mergeCell ref="D4:E4"/>
    <mergeCell ref="D5:E5"/>
    <mergeCell ref="D6:E6"/>
    <mergeCell ref="D7:E7"/>
    <mergeCell ref="B11:C11"/>
    <mergeCell ref="G11:H11"/>
    <mergeCell ref="B12:C12"/>
    <mergeCell ref="G12:H12"/>
    <mergeCell ref="B13:C13"/>
    <mergeCell ref="G13:H13"/>
    <mergeCell ref="B14:C14"/>
    <mergeCell ref="G14:H14"/>
    <mergeCell ref="A17:D17"/>
    <mergeCell ref="F17:I17"/>
    <mergeCell ref="A18:B18"/>
    <mergeCell ref="F18:G18"/>
    <mergeCell ref="G28:J28"/>
    <mergeCell ref="B38:C40"/>
    <mergeCell ref="B41:B121"/>
    <mergeCell ref="A19:B19"/>
    <mergeCell ref="F19:G19"/>
    <mergeCell ref="A20:B20"/>
    <mergeCell ref="F20:G20"/>
    <mergeCell ref="A21:B21"/>
    <mergeCell ref="F21:G21"/>
    <mergeCell ref="B27:J27"/>
    <mergeCell ref="B28:B29"/>
    <mergeCell ref="C28:F28"/>
  </mergeCells>
  <printOptions horizontalCentered="1"/>
  <pageMargins left="0.25" right="0.25" top="0.75" bottom="0.25" header="0.3" footer="0.3"/>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F49E-24CB-4620-B655-F8C94D707E3B}">
  <sheetPr>
    <tabColor theme="5" tint="0.79998168889431442"/>
  </sheetPr>
  <dimension ref="A1:V58"/>
  <sheetViews>
    <sheetView view="pageBreakPreview" topLeftCell="A10" zoomScale="55" zoomScaleNormal="60" zoomScaleSheetLayoutView="55" workbookViewId="0">
      <selection activeCell="A21" sqref="A21"/>
    </sheetView>
  </sheetViews>
  <sheetFormatPr defaultColWidth="8.85546875" defaultRowHeight="26.25" x14ac:dyDescent="0.35"/>
  <cols>
    <col min="1" max="1" width="98.28515625" style="98" customWidth="1"/>
    <col min="2" max="22" width="18.42578125" style="97" customWidth="1"/>
    <col min="23" max="16384" width="8.85546875" style="96"/>
  </cols>
  <sheetData>
    <row r="1" spans="1:22" ht="36" customHeight="1" thickBot="1" x14ac:dyDescent="0.4">
      <c r="A1" s="208" t="s">
        <v>211</v>
      </c>
      <c r="B1" s="208"/>
      <c r="C1" s="208"/>
      <c r="D1" s="208"/>
      <c r="E1" s="208"/>
      <c r="F1" s="208"/>
      <c r="G1" s="208"/>
      <c r="H1" s="208"/>
      <c r="I1" s="208"/>
      <c r="J1" s="208"/>
      <c r="K1" s="208"/>
      <c r="L1" s="208"/>
      <c r="M1" s="208"/>
      <c r="N1" s="208"/>
      <c r="O1" s="208"/>
      <c r="P1" s="208"/>
      <c r="Q1" s="208"/>
      <c r="R1" s="208"/>
      <c r="S1" s="208"/>
      <c r="T1" s="208"/>
      <c r="U1" s="208"/>
      <c r="V1" s="208"/>
    </row>
    <row r="2" spans="1:22" ht="36.6" customHeight="1" thickTop="1" thickBot="1" x14ac:dyDescent="0.4">
      <c r="A2" s="198"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2" ht="36.6" customHeight="1" thickTop="1" thickBot="1" x14ac:dyDescent="0.4">
      <c r="A3" s="199"/>
      <c r="B3" s="95" t="s">
        <v>5</v>
      </c>
      <c r="C3" s="95" t="s">
        <v>198</v>
      </c>
      <c r="D3" s="95" t="s">
        <v>199</v>
      </c>
      <c r="E3" s="95" t="s">
        <v>5</v>
      </c>
      <c r="F3" s="95" t="s">
        <v>198</v>
      </c>
      <c r="G3" s="95" t="s">
        <v>199</v>
      </c>
      <c r="H3" s="95" t="s">
        <v>5</v>
      </c>
      <c r="I3" s="95" t="s">
        <v>198</v>
      </c>
      <c r="J3" s="95" t="s">
        <v>199</v>
      </c>
      <c r="K3" s="95" t="s">
        <v>5</v>
      </c>
      <c r="L3" s="95" t="s">
        <v>198</v>
      </c>
      <c r="M3" s="95" t="s">
        <v>199</v>
      </c>
      <c r="N3" s="95" t="s">
        <v>5</v>
      </c>
      <c r="O3" s="95" t="s">
        <v>198</v>
      </c>
      <c r="P3" s="95" t="s">
        <v>199</v>
      </c>
      <c r="Q3" s="95" t="s">
        <v>5</v>
      </c>
      <c r="R3" s="95" t="s">
        <v>198</v>
      </c>
      <c r="S3" s="95" t="s">
        <v>199</v>
      </c>
      <c r="T3" s="95" t="s">
        <v>5</v>
      </c>
      <c r="U3" s="95" t="s">
        <v>198</v>
      </c>
      <c r="V3" s="95" t="s">
        <v>199</v>
      </c>
    </row>
    <row r="4" spans="1:22" ht="27" customHeight="1" thickTop="1" x14ac:dyDescent="0.35">
      <c r="A4" s="94" t="s">
        <v>116</v>
      </c>
      <c r="B4" s="92"/>
      <c r="C4" s="93"/>
      <c r="D4" s="92"/>
      <c r="E4" s="92"/>
      <c r="F4" s="93"/>
      <c r="G4" s="92"/>
      <c r="H4" s="92"/>
      <c r="I4" s="93"/>
      <c r="J4" s="92"/>
      <c r="K4" s="92"/>
      <c r="L4" s="93"/>
      <c r="M4" s="92"/>
      <c r="N4" s="92"/>
      <c r="O4" s="93"/>
      <c r="P4" s="92"/>
      <c r="Q4" s="92"/>
      <c r="R4" s="93"/>
      <c r="S4" s="92"/>
      <c r="T4" s="92"/>
      <c r="U4" s="93"/>
      <c r="V4" s="92"/>
    </row>
    <row r="5" spans="1:22" ht="27" customHeight="1" x14ac:dyDescent="0.35">
      <c r="A5" s="87" t="s">
        <v>172</v>
      </c>
      <c r="B5" s="92">
        <v>188689</v>
      </c>
      <c r="C5" s="92">
        <v>107940</v>
      </c>
      <c r="D5" s="92">
        <v>80750</v>
      </c>
      <c r="E5" s="92">
        <v>199711</v>
      </c>
      <c r="F5" s="92">
        <v>117736</v>
      </c>
      <c r="G5" s="92">
        <v>81975</v>
      </c>
      <c r="H5" s="92">
        <v>216219</v>
      </c>
      <c r="I5" s="92">
        <v>130147</v>
      </c>
      <c r="J5" s="92">
        <v>86071</v>
      </c>
      <c r="K5" s="92">
        <v>217043</v>
      </c>
      <c r="L5" s="92">
        <v>133551</v>
      </c>
      <c r="M5" s="92">
        <v>83492</v>
      </c>
      <c r="N5" s="92">
        <v>210381</v>
      </c>
      <c r="O5" s="92">
        <v>129562</v>
      </c>
      <c r="P5" s="92">
        <v>80819</v>
      </c>
      <c r="Q5" s="92">
        <v>212028</v>
      </c>
      <c r="R5" s="92">
        <v>127337</v>
      </c>
      <c r="S5" s="92">
        <v>84691</v>
      </c>
      <c r="T5" s="92">
        <v>209875</v>
      </c>
      <c r="U5" s="92">
        <v>127355</v>
      </c>
      <c r="V5" s="92">
        <v>82520</v>
      </c>
    </row>
    <row r="6" spans="1:22" s="100" customFormat="1" x14ac:dyDescent="0.25">
      <c r="A6" s="106" t="s">
        <v>173</v>
      </c>
      <c r="B6" s="110">
        <v>14330</v>
      </c>
      <c r="C6" s="110">
        <v>9549</v>
      </c>
      <c r="D6" s="110">
        <v>4781</v>
      </c>
      <c r="E6" s="110">
        <v>17459</v>
      </c>
      <c r="F6" s="110">
        <v>10480</v>
      </c>
      <c r="G6" s="110">
        <v>6979</v>
      </c>
      <c r="H6" s="110">
        <v>12238</v>
      </c>
      <c r="I6" s="110">
        <v>7647</v>
      </c>
      <c r="J6" s="110">
        <v>4591</v>
      </c>
      <c r="K6" s="110">
        <v>16879</v>
      </c>
      <c r="L6" s="110">
        <v>11314</v>
      </c>
      <c r="M6" s="110">
        <v>5565</v>
      </c>
      <c r="N6" s="110">
        <v>13801</v>
      </c>
      <c r="O6" s="110">
        <v>8730</v>
      </c>
      <c r="P6" s="110">
        <v>5070</v>
      </c>
      <c r="Q6" s="110">
        <v>13533</v>
      </c>
      <c r="R6" s="110">
        <v>7770</v>
      </c>
      <c r="S6" s="110">
        <v>5764</v>
      </c>
      <c r="T6" s="110">
        <v>16881</v>
      </c>
      <c r="U6" s="110">
        <v>11415</v>
      </c>
      <c r="V6" s="110">
        <v>5467</v>
      </c>
    </row>
    <row r="7" spans="1:22" s="100" customFormat="1" x14ac:dyDescent="0.25">
      <c r="A7" s="106" t="s">
        <v>174</v>
      </c>
      <c r="B7" s="110">
        <v>32080</v>
      </c>
      <c r="C7" s="110">
        <v>14391</v>
      </c>
      <c r="D7" s="110">
        <v>17688</v>
      </c>
      <c r="E7" s="110">
        <v>29911</v>
      </c>
      <c r="F7" s="110">
        <v>11790</v>
      </c>
      <c r="G7" s="110">
        <v>18121</v>
      </c>
      <c r="H7" s="110">
        <v>35274</v>
      </c>
      <c r="I7" s="110">
        <v>15554</v>
      </c>
      <c r="J7" s="110">
        <v>19719</v>
      </c>
      <c r="K7" s="110">
        <v>38085</v>
      </c>
      <c r="L7" s="110">
        <v>16987</v>
      </c>
      <c r="M7" s="110">
        <v>21098</v>
      </c>
      <c r="N7" s="110">
        <v>33151</v>
      </c>
      <c r="O7" s="110">
        <v>13332</v>
      </c>
      <c r="P7" s="110">
        <v>19819</v>
      </c>
      <c r="Q7" s="110">
        <v>31804</v>
      </c>
      <c r="R7" s="110">
        <v>12814</v>
      </c>
      <c r="S7" s="110">
        <v>18990</v>
      </c>
      <c r="T7" s="110">
        <v>34550</v>
      </c>
      <c r="U7" s="110">
        <v>13853</v>
      </c>
      <c r="V7" s="110">
        <v>20697</v>
      </c>
    </row>
    <row r="8" spans="1:22" s="100" customFormat="1" x14ac:dyDescent="0.25">
      <c r="A8" s="106" t="s">
        <v>175</v>
      </c>
      <c r="B8" s="110">
        <v>30598</v>
      </c>
      <c r="C8" s="110">
        <v>19917</v>
      </c>
      <c r="D8" s="110">
        <v>10681</v>
      </c>
      <c r="E8" s="110">
        <v>27936</v>
      </c>
      <c r="F8" s="110">
        <v>18701</v>
      </c>
      <c r="G8" s="110">
        <v>9235</v>
      </c>
      <c r="H8" s="110">
        <v>28523</v>
      </c>
      <c r="I8" s="110">
        <v>19929</v>
      </c>
      <c r="J8" s="110">
        <v>8594</v>
      </c>
      <c r="K8" s="110">
        <v>29124</v>
      </c>
      <c r="L8" s="110">
        <v>19979</v>
      </c>
      <c r="M8" s="110">
        <v>9145</v>
      </c>
      <c r="N8" s="110">
        <v>25087</v>
      </c>
      <c r="O8" s="110">
        <v>17062</v>
      </c>
      <c r="P8" s="110">
        <v>8025</v>
      </c>
      <c r="Q8" s="110">
        <v>25801</v>
      </c>
      <c r="R8" s="110">
        <v>17419</v>
      </c>
      <c r="S8" s="110">
        <v>8383</v>
      </c>
      <c r="T8" s="110">
        <v>23286</v>
      </c>
      <c r="U8" s="110">
        <v>14182</v>
      </c>
      <c r="V8" s="110">
        <v>9104</v>
      </c>
    </row>
    <row r="9" spans="1:22" s="115" customFormat="1" x14ac:dyDescent="0.25">
      <c r="A9" s="106" t="s">
        <v>176</v>
      </c>
      <c r="B9" s="110">
        <v>21555</v>
      </c>
      <c r="C9" s="110">
        <v>6710</v>
      </c>
      <c r="D9" s="110">
        <v>14845</v>
      </c>
      <c r="E9" s="110">
        <v>19789</v>
      </c>
      <c r="F9" s="110">
        <v>6633</v>
      </c>
      <c r="G9" s="110">
        <v>13156</v>
      </c>
      <c r="H9" s="110">
        <v>21419</v>
      </c>
      <c r="I9" s="110">
        <v>6120</v>
      </c>
      <c r="J9" s="110">
        <v>15299</v>
      </c>
      <c r="K9" s="110">
        <v>21787</v>
      </c>
      <c r="L9" s="110">
        <v>7871</v>
      </c>
      <c r="M9" s="110">
        <v>13916</v>
      </c>
      <c r="N9" s="110">
        <v>22124</v>
      </c>
      <c r="O9" s="110">
        <v>7042</v>
      </c>
      <c r="P9" s="110">
        <v>15083</v>
      </c>
      <c r="Q9" s="110">
        <v>22931</v>
      </c>
      <c r="R9" s="110">
        <v>7524</v>
      </c>
      <c r="S9" s="110">
        <v>15406</v>
      </c>
      <c r="T9" s="110">
        <v>21366</v>
      </c>
      <c r="U9" s="110">
        <v>8041</v>
      </c>
      <c r="V9" s="110">
        <v>13325</v>
      </c>
    </row>
    <row r="10" spans="1:22" s="115" customFormat="1" x14ac:dyDescent="0.25">
      <c r="A10" s="106" t="s">
        <v>177</v>
      </c>
      <c r="B10" s="110">
        <v>36757</v>
      </c>
      <c r="C10" s="110">
        <v>24375</v>
      </c>
      <c r="D10" s="110">
        <v>12383</v>
      </c>
      <c r="E10" s="110">
        <v>42865</v>
      </c>
      <c r="F10" s="110">
        <v>25999</v>
      </c>
      <c r="G10" s="110">
        <v>16866</v>
      </c>
      <c r="H10" s="110">
        <v>50822</v>
      </c>
      <c r="I10" s="110">
        <v>34039</v>
      </c>
      <c r="J10" s="110">
        <v>16783</v>
      </c>
      <c r="K10" s="110">
        <v>43634</v>
      </c>
      <c r="L10" s="110">
        <v>25796</v>
      </c>
      <c r="M10" s="110">
        <v>17837</v>
      </c>
      <c r="N10" s="110">
        <v>48088</v>
      </c>
      <c r="O10" s="110">
        <v>30431</v>
      </c>
      <c r="P10" s="110">
        <v>17657</v>
      </c>
      <c r="Q10" s="110">
        <v>45947</v>
      </c>
      <c r="R10" s="110">
        <v>27649</v>
      </c>
      <c r="S10" s="110">
        <v>18298</v>
      </c>
      <c r="T10" s="110">
        <v>47052</v>
      </c>
      <c r="U10" s="110">
        <v>30521</v>
      </c>
      <c r="V10" s="110">
        <v>16531</v>
      </c>
    </row>
    <row r="11" spans="1:22" s="115" customFormat="1" ht="34.5" customHeight="1" x14ac:dyDescent="0.25">
      <c r="A11" s="106" t="s">
        <v>178</v>
      </c>
      <c r="B11" s="110">
        <v>2541</v>
      </c>
      <c r="C11" s="110">
        <v>1963</v>
      </c>
      <c r="D11" s="110">
        <v>578</v>
      </c>
      <c r="E11" s="110">
        <v>2110</v>
      </c>
      <c r="F11" s="110">
        <v>1939</v>
      </c>
      <c r="G11" s="110">
        <v>172</v>
      </c>
      <c r="H11" s="110">
        <v>1986</v>
      </c>
      <c r="I11" s="110">
        <v>1774</v>
      </c>
      <c r="J11" s="110">
        <v>212</v>
      </c>
      <c r="K11" s="110">
        <v>1459</v>
      </c>
      <c r="L11" s="110">
        <v>1084</v>
      </c>
      <c r="M11" s="110">
        <v>375</v>
      </c>
      <c r="N11" s="110">
        <v>2709</v>
      </c>
      <c r="O11" s="110">
        <v>2075</v>
      </c>
      <c r="P11" s="110">
        <v>633</v>
      </c>
      <c r="Q11" s="110">
        <v>2008</v>
      </c>
      <c r="R11" s="110">
        <v>1667</v>
      </c>
      <c r="S11" s="110">
        <v>341</v>
      </c>
      <c r="T11" s="110">
        <v>2735</v>
      </c>
      <c r="U11" s="110">
        <v>2101</v>
      </c>
      <c r="V11" s="110">
        <v>634</v>
      </c>
    </row>
    <row r="12" spans="1:22" s="115" customFormat="1" x14ac:dyDescent="0.25">
      <c r="A12" s="106" t="s">
        <v>179</v>
      </c>
      <c r="B12" s="110">
        <v>17302</v>
      </c>
      <c r="C12" s="110">
        <v>14069</v>
      </c>
      <c r="D12" s="110">
        <v>3233</v>
      </c>
      <c r="E12" s="110">
        <v>15154</v>
      </c>
      <c r="F12" s="110">
        <v>12735</v>
      </c>
      <c r="G12" s="110">
        <v>2419</v>
      </c>
      <c r="H12" s="110">
        <v>19041</v>
      </c>
      <c r="I12" s="110">
        <v>16398</v>
      </c>
      <c r="J12" s="110">
        <v>2643</v>
      </c>
      <c r="K12" s="110">
        <v>24024</v>
      </c>
      <c r="L12" s="110">
        <v>22263</v>
      </c>
      <c r="M12" s="110">
        <v>1761</v>
      </c>
      <c r="N12" s="110">
        <v>21164</v>
      </c>
      <c r="O12" s="110">
        <v>18746</v>
      </c>
      <c r="P12" s="110">
        <v>2418</v>
      </c>
      <c r="Q12" s="110">
        <v>18798</v>
      </c>
      <c r="R12" s="110">
        <v>16308</v>
      </c>
      <c r="S12" s="110">
        <v>2490</v>
      </c>
      <c r="T12" s="110">
        <v>18403</v>
      </c>
      <c r="U12" s="110">
        <v>15907</v>
      </c>
      <c r="V12" s="110">
        <v>2496</v>
      </c>
    </row>
    <row r="13" spans="1:22" s="115" customFormat="1" ht="29.25" customHeight="1" x14ac:dyDescent="0.25">
      <c r="A13" s="106" t="s">
        <v>180</v>
      </c>
      <c r="B13" s="110">
        <v>7342</v>
      </c>
      <c r="C13" s="110">
        <v>7131</v>
      </c>
      <c r="D13" s="110">
        <v>210</v>
      </c>
      <c r="E13" s="110">
        <v>6367</v>
      </c>
      <c r="F13" s="110">
        <v>6179</v>
      </c>
      <c r="G13" s="110">
        <v>188</v>
      </c>
      <c r="H13" s="110">
        <v>8912</v>
      </c>
      <c r="I13" s="110">
        <v>8791</v>
      </c>
      <c r="J13" s="110">
        <v>121</v>
      </c>
      <c r="K13" s="110">
        <v>7695</v>
      </c>
      <c r="L13" s="110">
        <v>7468</v>
      </c>
      <c r="M13" s="110">
        <v>227</v>
      </c>
      <c r="N13" s="110">
        <v>7787</v>
      </c>
      <c r="O13" s="110">
        <v>7408</v>
      </c>
      <c r="P13" s="110">
        <v>379</v>
      </c>
      <c r="Q13" s="110">
        <v>15856</v>
      </c>
      <c r="R13" s="110">
        <v>15199</v>
      </c>
      <c r="S13" s="110">
        <v>658</v>
      </c>
      <c r="T13" s="110">
        <v>10205</v>
      </c>
      <c r="U13" s="110">
        <v>9805</v>
      </c>
      <c r="V13" s="110">
        <v>400</v>
      </c>
    </row>
    <row r="14" spans="1:22" s="115" customFormat="1" x14ac:dyDescent="0.25">
      <c r="A14" s="106" t="s">
        <v>181</v>
      </c>
      <c r="B14" s="110">
        <v>26185</v>
      </c>
      <c r="C14" s="110">
        <v>9834</v>
      </c>
      <c r="D14" s="110">
        <v>16350</v>
      </c>
      <c r="E14" s="110">
        <v>38120</v>
      </c>
      <c r="F14" s="110">
        <v>23281</v>
      </c>
      <c r="G14" s="110">
        <v>14839</v>
      </c>
      <c r="H14" s="110">
        <v>38004</v>
      </c>
      <c r="I14" s="110">
        <v>19894</v>
      </c>
      <c r="J14" s="110">
        <v>18110</v>
      </c>
      <c r="K14" s="110">
        <v>34356</v>
      </c>
      <c r="L14" s="110">
        <v>20789</v>
      </c>
      <c r="M14" s="110">
        <v>13567</v>
      </c>
      <c r="N14" s="110">
        <v>36471</v>
      </c>
      <c r="O14" s="110">
        <v>24736</v>
      </c>
      <c r="P14" s="110">
        <v>11735</v>
      </c>
      <c r="Q14" s="110">
        <v>35350</v>
      </c>
      <c r="R14" s="110">
        <v>20987</v>
      </c>
      <c r="S14" s="110">
        <v>14363</v>
      </c>
      <c r="T14" s="110">
        <v>35396</v>
      </c>
      <c r="U14" s="110">
        <v>21531</v>
      </c>
      <c r="V14" s="110">
        <v>13865</v>
      </c>
    </row>
    <row r="15" spans="1:22" s="115" customFormat="1" ht="27" customHeight="1" x14ac:dyDescent="0.25">
      <c r="A15" s="106"/>
      <c r="B15" s="116"/>
      <c r="C15" s="116"/>
      <c r="D15" s="116"/>
      <c r="E15" s="116"/>
      <c r="F15" s="116"/>
      <c r="G15" s="116"/>
      <c r="H15" s="116"/>
      <c r="I15" s="116"/>
      <c r="J15" s="116"/>
      <c r="K15" s="116"/>
      <c r="L15" s="116"/>
      <c r="M15" s="116"/>
      <c r="N15" s="116"/>
      <c r="O15" s="116"/>
      <c r="P15" s="116"/>
      <c r="Q15" s="116"/>
      <c r="R15" s="116"/>
      <c r="S15" s="116"/>
      <c r="T15" s="116"/>
      <c r="U15" s="116"/>
      <c r="V15" s="116"/>
    </row>
    <row r="16" spans="1:22" s="100" customFormat="1" ht="27" customHeight="1" x14ac:dyDescent="0.25">
      <c r="A16" s="94" t="s">
        <v>136</v>
      </c>
      <c r="B16" s="92"/>
      <c r="C16" s="92"/>
      <c r="D16" s="92"/>
      <c r="E16" s="92"/>
      <c r="F16" s="92"/>
      <c r="G16" s="92"/>
      <c r="H16" s="92"/>
      <c r="I16" s="92"/>
      <c r="J16" s="92"/>
      <c r="K16" s="92"/>
      <c r="L16" s="92"/>
      <c r="M16" s="92"/>
      <c r="N16" s="92"/>
      <c r="O16" s="92"/>
      <c r="P16" s="92"/>
      <c r="Q16" s="92"/>
      <c r="R16" s="92"/>
      <c r="S16" s="92"/>
      <c r="T16" s="92"/>
      <c r="U16" s="92"/>
      <c r="V16" s="92"/>
    </row>
    <row r="17" spans="1:22" s="100" customFormat="1" ht="27" customHeight="1" x14ac:dyDescent="0.25">
      <c r="A17" s="87" t="s">
        <v>172</v>
      </c>
      <c r="B17" s="93">
        <v>100</v>
      </c>
      <c r="C17" s="93">
        <v>100</v>
      </c>
      <c r="D17" s="93">
        <v>100</v>
      </c>
      <c r="E17" s="93">
        <v>100</v>
      </c>
      <c r="F17" s="93">
        <v>100</v>
      </c>
      <c r="G17" s="93">
        <v>100</v>
      </c>
      <c r="H17" s="93">
        <v>100</v>
      </c>
      <c r="I17" s="93">
        <v>100</v>
      </c>
      <c r="J17" s="93">
        <v>100</v>
      </c>
      <c r="K17" s="93">
        <v>100</v>
      </c>
      <c r="L17" s="93">
        <v>100</v>
      </c>
      <c r="M17" s="93">
        <v>100</v>
      </c>
      <c r="N17" s="93">
        <v>100</v>
      </c>
      <c r="O17" s="93">
        <v>100</v>
      </c>
      <c r="P17" s="93">
        <v>100</v>
      </c>
      <c r="Q17" s="93">
        <v>100</v>
      </c>
      <c r="R17" s="93">
        <v>100</v>
      </c>
      <c r="S17" s="93">
        <v>100</v>
      </c>
      <c r="T17" s="93">
        <v>100</v>
      </c>
      <c r="U17" s="93">
        <v>100</v>
      </c>
      <c r="V17" s="93">
        <v>100</v>
      </c>
    </row>
    <row r="18" spans="1:22" s="100" customFormat="1" x14ac:dyDescent="0.25">
      <c r="A18" s="106" t="s">
        <v>173</v>
      </c>
      <c r="B18" s="113">
        <f t="shared" ref="B18:M18" si="0">B6/B5*100</f>
        <v>7.5945073639692833</v>
      </c>
      <c r="C18" s="113">
        <f t="shared" si="0"/>
        <v>8.8465814341300728</v>
      </c>
      <c r="D18" s="113">
        <f t="shared" si="0"/>
        <v>5.9207430340557279</v>
      </c>
      <c r="E18" s="113">
        <f t="shared" si="0"/>
        <v>8.7421323812909648</v>
      </c>
      <c r="F18" s="113">
        <f t="shared" si="0"/>
        <v>8.9012706393966159</v>
      </c>
      <c r="G18" s="113">
        <f t="shared" si="0"/>
        <v>8.5135712107349804</v>
      </c>
      <c r="H18" s="113">
        <f t="shared" si="0"/>
        <v>5.6600021274726089</v>
      </c>
      <c r="I18" s="113">
        <f t="shared" si="0"/>
        <v>5.8756636726163496</v>
      </c>
      <c r="J18" s="113">
        <f t="shared" si="0"/>
        <v>5.3339684678927863</v>
      </c>
      <c r="K18" s="113">
        <f t="shared" si="0"/>
        <v>7.7767999889422832</v>
      </c>
      <c r="L18" s="113">
        <f t="shared" si="0"/>
        <v>8.4716699987270783</v>
      </c>
      <c r="M18" s="113">
        <f t="shared" si="0"/>
        <v>6.665309251185743</v>
      </c>
      <c r="N18" s="113">
        <f>N6/N5*100</f>
        <v>6.560003042099809</v>
      </c>
      <c r="O18" s="113">
        <f>O6/O5*100</f>
        <v>6.7380867847053922</v>
      </c>
      <c r="P18" s="113">
        <f>P6/P5*100</f>
        <v>6.2732773234016754</v>
      </c>
      <c r="Q18" s="113">
        <f t="shared" ref="Q18:V18" si="1">Q6/Q5*100</f>
        <v>6.3826475748486047</v>
      </c>
      <c r="R18" s="113">
        <f t="shared" si="1"/>
        <v>6.1019185311417736</v>
      </c>
      <c r="S18" s="113">
        <f t="shared" si="1"/>
        <v>6.8059179842013915</v>
      </c>
      <c r="T18" s="113">
        <f t="shared" si="1"/>
        <v>8.0433591423466346</v>
      </c>
      <c r="U18" s="113">
        <f t="shared" si="1"/>
        <v>8.9631345451690159</v>
      </c>
      <c r="V18" s="113">
        <f t="shared" si="1"/>
        <v>6.6250605913717884</v>
      </c>
    </row>
    <row r="19" spans="1:22" s="100" customFormat="1" x14ac:dyDescent="0.25">
      <c r="A19" s="106" t="s">
        <v>174</v>
      </c>
      <c r="B19" s="113">
        <f t="shared" ref="B19:M19" si="2">B7/B5*100</f>
        <v>17.001521021363196</v>
      </c>
      <c r="C19" s="113">
        <f t="shared" si="2"/>
        <v>13.332406892718177</v>
      </c>
      <c r="D19" s="113">
        <f t="shared" si="2"/>
        <v>21.904643962848297</v>
      </c>
      <c r="E19" s="113">
        <f t="shared" si="2"/>
        <v>14.977141970146862</v>
      </c>
      <c r="F19" s="113">
        <f t="shared" si="2"/>
        <v>10.013929469321194</v>
      </c>
      <c r="G19" s="113">
        <f t="shared" si="2"/>
        <v>22.105519975602316</v>
      </c>
      <c r="H19" s="113">
        <f t="shared" si="2"/>
        <v>16.314014957057427</v>
      </c>
      <c r="I19" s="113">
        <f t="shared" si="2"/>
        <v>11.951101446825513</v>
      </c>
      <c r="J19" s="113">
        <f t="shared" si="2"/>
        <v>22.91015556923935</v>
      </c>
      <c r="K19" s="113">
        <f t="shared" si="2"/>
        <v>17.547214146505532</v>
      </c>
      <c r="L19" s="113">
        <f t="shared" si="2"/>
        <v>12.719485440019168</v>
      </c>
      <c r="M19" s="113">
        <f t="shared" si="2"/>
        <v>25.269486896948212</v>
      </c>
      <c r="N19" s="113">
        <f>N7/N5*100</f>
        <v>15.757601684562768</v>
      </c>
      <c r="O19" s="113">
        <f>O7/O5*100</f>
        <v>10.290054182553526</v>
      </c>
      <c r="P19" s="113">
        <f>P7/P5*100</f>
        <v>24.52269887031515</v>
      </c>
      <c r="Q19" s="113">
        <f t="shared" ref="Q19:V19" si="3">Q7/Q5*100</f>
        <v>14.999905672835665</v>
      </c>
      <c r="R19" s="113">
        <f t="shared" si="3"/>
        <v>10.063061011332135</v>
      </c>
      <c r="S19" s="113">
        <f t="shared" si="3"/>
        <v>22.422689541982031</v>
      </c>
      <c r="T19" s="113">
        <f t="shared" si="3"/>
        <v>16.462179868969624</v>
      </c>
      <c r="U19" s="113">
        <f t="shared" si="3"/>
        <v>10.877468493580936</v>
      </c>
      <c r="V19" s="113">
        <f t="shared" si="3"/>
        <v>25.081192438196805</v>
      </c>
    </row>
    <row r="20" spans="1:22" s="100" customFormat="1" x14ac:dyDescent="0.25">
      <c r="A20" s="106" t="s">
        <v>175</v>
      </c>
      <c r="B20" s="113">
        <f t="shared" ref="B20:M20" si="4">B8/B5*100</f>
        <v>16.216101627545857</v>
      </c>
      <c r="C20" s="113">
        <f t="shared" si="4"/>
        <v>18.451917732073376</v>
      </c>
      <c r="D20" s="113">
        <f t="shared" si="4"/>
        <v>13.227244582043344</v>
      </c>
      <c r="E20" s="113">
        <f t="shared" si="4"/>
        <v>13.988212967738381</v>
      </c>
      <c r="F20" s="113">
        <f t="shared" si="4"/>
        <v>15.883841815587415</v>
      </c>
      <c r="G20" s="113">
        <f t="shared" si="4"/>
        <v>11.265629765172308</v>
      </c>
      <c r="H20" s="113">
        <f t="shared" si="4"/>
        <v>13.191717656635172</v>
      </c>
      <c r="I20" s="113">
        <f t="shared" si="4"/>
        <v>15.312684887089215</v>
      </c>
      <c r="J20" s="113">
        <f t="shared" si="4"/>
        <v>9.9847800072033568</v>
      </c>
      <c r="K20" s="113">
        <f t="shared" si="4"/>
        <v>13.418539183479773</v>
      </c>
      <c r="L20" s="113">
        <f t="shared" si="4"/>
        <v>14.959828080658324</v>
      </c>
      <c r="M20" s="113">
        <f t="shared" si="4"/>
        <v>10.95314521151727</v>
      </c>
      <c r="N20" s="113">
        <f>N8/N5*100</f>
        <v>11.924555924727043</v>
      </c>
      <c r="O20" s="113">
        <f>O8/O5*100</f>
        <v>13.168984733177938</v>
      </c>
      <c r="P20" s="113">
        <f>P8/P5*100</f>
        <v>9.9295957633724736</v>
      </c>
      <c r="Q20" s="113">
        <f t="shared" ref="Q20:V20" si="5">Q8/Q5*100</f>
        <v>12.16867583526704</v>
      </c>
      <c r="R20" s="113">
        <f t="shared" si="5"/>
        <v>13.679449021101487</v>
      </c>
      <c r="S20" s="113">
        <f t="shared" si="5"/>
        <v>9.8983363049202389</v>
      </c>
      <c r="T20" s="113">
        <f t="shared" si="5"/>
        <v>11.095175699821322</v>
      </c>
      <c r="U20" s="113">
        <f t="shared" si="5"/>
        <v>11.135801499744808</v>
      </c>
      <c r="V20" s="113">
        <f t="shared" si="5"/>
        <v>11.032476975278719</v>
      </c>
    </row>
    <row r="21" spans="1:22" s="100" customFormat="1" x14ac:dyDescent="0.25">
      <c r="A21" s="106" t="s">
        <v>176</v>
      </c>
      <c r="B21" s="113">
        <f t="shared" ref="B21:M21" si="6">B9/B5*100</f>
        <v>11.423559401978919</v>
      </c>
      <c r="C21" s="113">
        <f t="shared" si="6"/>
        <v>6.2164165277005745</v>
      </c>
      <c r="D21" s="113">
        <f t="shared" si="6"/>
        <v>18.383900928792571</v>
      </c>
      <c r="E21" s="113">
        <f t="shared" si="6"/>
        <v>9.9088182423602102</v>
      </c>
      <c r="F21" s="113">
        <f t="shared" si="6"/>
        <v>5.6337908541142889</v>
      </c>
      <c r="G21" s="113">
        <f t="shared" si="6"/>
        <v>16.048795364440377</v>
      </c>
      <c r="H21" s="113">
        <f t="shared" si="6"/>
        <v>9.9061599581905391</v>
      </c>
      <c r="I21" s="113">
        <f t="shared" si="6"/>
        <v>4.7023750067231669</v>
      </c>
      <c r="J21" s="113">
        <f t="shared" si="6"/>
        <v>17.774860289760781</v>
      </c>
      <c r="K21" s="113">
        <f t="shared" si="6"/>
        <v>10.038103048704635</v>
      </c>
      <c r="L21" s="113">
        <f t="shared" si="6"/>
        <v>5.8936286512268721</v>
      </c>
      <c r="M21" s="113">
        <f t="shared" si="6"/>
        <v>16.66746514636133</v>
      </c>
      <c r="N21" s="113">
        <f>N9/N5*100</f>
        <v>10.516158778596926</v>
      </c>
      <c r="O21" s="113">
        <f>O9/O5*100</f>
        <v>5.4352356400796529</v>
      </c>
      <c r="P21" s="113">
        <f>P9/P5*100</f>
        <v>18.662690703918631</v>
      </c>
      <c r="Q21" s="113">
        <f t="shared" ref="Q21:V21" si="7">Q9/Q5*100</f>
        <v>10.815081027034164</v>
      </c>
      <c r="R21" s="113">
        <f t="shared" si="7"/>
        <v>5.9087303768739643</v>
      </c>
      <c r="S21" s="113">
        <f t="shared" si="7"/>
        <v>18.190834917523706</v>
      </c>
      <c r="T21" s="113">
        <f t="shared" si="7"/>
        <v>10.180345443716497</v>
      </c>
      <c r="U21" s="113">
        <f t="shared" si="7"/>
        <v>6.3138471202544064</v>
      </c>
      <c r="V21" s="113">
        <f t="shared" si="7"/>
        <v>16.147600581677167</v>
      </c>
    </row>
    <row r="22" spans="1:22" s="100" customFormat="1" x14ac:dyDescent="0.25">
      <c r="A22" s="106" t="s">
        <v>177</v>
      </c>
      <c r="B22" s="113">
        <f t="shared" ref="B22:M22" si="8">B10/B5*100</f>
        <v>19.480202873511441</v>
      </c>
      <c r="C22" s="113">
        <f t="shared" si="8"/>
        <v>22.581989994441358</v>
      </c>
      <c r="D22" s="113">
        <f t="shared" si="8"/>
        <v>15.33498452012384</v>
      </c>
      <c r="E22" s="113">
        <f t="shared" si="8"/>
        <v>21.463514778855448</v>
      </c>
      <c r="F22" s="113">
        <f t="shared" si="8"/>
        <v>22.082455663518381</v>
      </c>
      <c r="G22" s="113">
        <f t="shared" si="8"/>
        <v>20.574565416285452</v>
      </c>
      <c r="H22" s="113">
        <f t="shared" si="8"/>
        <v>23.504872374768173</v>
      </c>
      <c r="I22" s="113">
        <f t="shared" si="8"/>
        <v>26.154271708145405</v>
      </c>
      <c r="J22" s="113">
        <f t="shared" si="8"/>
        <v>19.499018252373041</v>
      </c>
      <c r="K22" s="113">
        <f t="shared" si="8"/>
        <v>20.103850389093406</v>
      </c>
      <c r="L22" s="113">
        <f t="shared" si="8"/>
        <v>19.315467499307381</v>
      </c>
      <c r="M22" s="113">
        <f t="shared" si="8"/>
        <v>21.363723470512145</v>
      </c>
      <c r="N22" s="113">
        <f>N10/N5*100</f>
        <v>22.857577442829914</v>
      </c>
      <c r="O22" s="113">
        <f>O10/O5*100</f>
        <v>23.487596671863663</v>
      </c>
      <c r="P22" s="113">
        <f>P10/P5*100</f>
        <v>21.84758534503025</v>
      </c>
      <c r="Q22" s="113">
        <f t="shared" ref="Q22:V22" si="9">Q10/Q5*100</f>
        <v>21.670251098911464</v>
      </c>
      <c r="R22" s="113">
        <f t="shared" si="9"/>
        <v>21.713249094921348</v>
      </c>
      <c r="S22" s="113">
        <f t="shared" si="9"/>
        <v>21.605601539714964</v>
      </c>
      <c r="T22" s="113">
        <f t="shared" si="9"/>
        <v>22.419058963668849</v>
      </c>
      <c r="U22" s="113">
        <f t="shared" si="9"/>
        <v>23.965293863609595</v>
      </c>
      <c r="V22" s="113">
        <f t="shared" si="9"/>
        <v>20.032719340765876</v>
      </c>
    </row>
    <row r="23" spans="1:22" s="100" customFormat="1" ht="29.25" customHeight="1" x14ac:dyDescent="0.25">
      <c r="A23" s="106" t="s">
        <v>178</v>
      </c>
      <c r="B23" s="113">
        <f t="shared" ref="B23:M23" si="10">B11/B5*100</f>
        <v>1.3466603776584751</v>
      </c>
      <c r="C23" s="113">
        <f t="shared" si="10"/>
        <v>1.8186029275523441</v>
      </c>
      <c r="D23" s="113">
        <f t="shared" si="10"/>
        <v>0.71578947368421053</v>
      </c>
      <c r="E23" s="113">
        <f t="shared" si="10"/>
        <v>1.0565266810541232</v>
      </c>
      <c r="F23" s="113">
        <f t="shared" si="10"/>
        <v>1.6469049398654616</v>
      </c>
      <c r="G23" s="113">
        <f t="shared" si="10"/>
        <v>0.20982006709362611</v>
      </c>
      <c r="H23" s="113">
        <f t="shared" si="10"/>
        <v>0.91851317414288292</v>
      </c>
      <c r="I23" s="113">
        <f t="shared" si="10"/>
        <v>1.3630740624063558</v>
      </c>
      <c r="J23" s="113">
        <f t="shared" si="10"/>
        <v>0.24630828037318031</v>
      </c>
      <c r="K23" s="113">
        <f t="shared" si="10"/>
        <v>0.67221702611924827</v>
      </c>
      <c r="L23" s="113">
        <f t="shared" si="10"/>
        <v>0.81167494065937351</v>
      </c>
      <c r="M23" s="113">
        <f t="shared" si="10"/>
        <v>0.44914482824701768</v>
      </c>
      <c r="N23" s="113">
        <f>N11/N5*100</f>
        <v>1.2876638099448143</v>
      </c>
      <c r="O23" s="113">
        <f>O11/O5*100</f>
        <v>1.601549837143607</v>
      </c>
      <c r="P23" s="113">
        <f>P11/P5*100</f>
        <v>0.78323166582115589</v>
      </c>
      <c r="Q23" s="113">
        <f t="shared" ref="Q23:V23" si="11">Q11/Q5*100</f>
        <v>0.9470447299413286</v>
      </c>
      <c r="R23" s="113">
        <f t="shared" si="11"/>
        <v>1.3091246063595028</v>
      </c>
      <c r="S23" s="113">
        <f t="shared" si="11"/>
        <v>0.4026401860882502</v>
      </c>
      <c r="T23" s="113">
        <f t="shared" si="11"/>
        <v>1.3031566408576534</v>
      </c>
      <c r="U23" s="113">
        <f t="shared" si="11"/>
        <v>1.6497192886027245</v>
      </c>
      <c r="V23" s="113">
        <f t="shared" si="11"/>
        <v>0.76829859428017455</v>
      </c>
    </row>
    <row r="24" spans="1:22" s="100" customFormat="1" x14ac:dyDescent="0.25">
      <c r="A24" s="106" t="s">
        <v>179</v>
      </c>
      <c r="B24" s="113">
        <f t="shared" ref="B24:M24" si="12">B12/B5*100</f>
        <v>9.1695859324072941</v>
      </c>
      <c r="C24" s="113">
        <f t="shared" si="12"/>
        <v>13.034093014637763</v>
      </c>
      <c r="D24" s="113">
        <f t="shared" si="12"/>
        <v>4.003715170278638</v>
      </c>
      <c r="E24" s="113">
        <f t="shared" si="12"/>
        <v>7.587964608859803</v>
      </c>
      <c r="F24" s="113">
        <f t="shared" si="12"/>
        <v>10.816572671060678</v>
      </c>
      <c r="G24" s="113">
        <f t="shared" si="12"/>
        <v>2.9508996645318692</v>
      </c>
      <c r="H24" s="113">
        <f t="shared" si="12"/>
        <v>8.8063491182551026</v>
      </c>
      <c r="I24" s="113">
        <f t="shared" si="12"/>
        <v>12.599598915072956</v>
      </c>
      <c r="J24" s="113">
        <f t="shared" si="12"/>
        <v>3.0707206840863939</v>
      </c>
      <c r="K24" s="113">
        <f t="shared" si="12"/>
        <v>11.068774390328183</v>
      </c>
      <c r="L24" s="113">
        <f t="shared" si="12"/>
        <v>16.670036165959072</v>
      </c>
      <c r="M24" s="113">
        <f t="shared" si="12"/>
        <v>2.1091841134479949</v>
      </c>
      <c r="N24" s="113">
        <f>N12/N5*100</f>
        <v>10.059843807187912</v>
      </c>
      <c r="O24" s="113">
        <f>O12/O5*100</f>
        <v>14.468748552816413</v>
      </c>
      <c r="P24" s="113">
        <f>P12/P5*100</f>
        <v>2.9918707234684914</v>
      </c>
      <c r="Q24" s="113">
        <f t="shared" ref="Q24:V24" si="13">Q12/Q5*100</f>
        <v>8.8658101760144881</v>
      </c>
      <c r="R24" s="113">
        <f t="shared" si="13"/>
        <v>12.806961056095242</v>
      </c>
      <c r="S24" s="113">
        <f t="shared" si="13"/>
        <v>2.9400998925505664</v>
      </c>
      <c r="T24" s="113">
        <f t="shared" si="13"/>
        <v>8.7685527099463965</v>
      </c>
      <c r="U24" s="113">
        <f t="shared" si="13"/>
        <v>12.490283067017392</v>
      </c>
      <c r="V24" s="113">
        <f t="shared" si="13"/>
        <v>3.0247212796897722</v>
      </c>
    </row>
    <row r="25" spans="1:22" s="100" customFormat="1" x14ac:dyDescent="0.25">
      <c r="A25" s="148" t="s">
        <v>180</v>
      </c>
      <c r="B25" s="113">
        <f t="shared" ref="B25:M25" si="14">B13/B5*100</f>
        <v>3.8910588322583721</v>
      </c>
      <c r="C25" s="113">
        <f t="shared" si="14"/>
        <v>6.6064480266814902</v>
      </c>
      <c r="D25" s="113">
        <f t="shared" si="14"/>
        <v>0.26006191950464397</v>
      </c>
      <c r="E25" s="113">
        <f t="shared" si="14"/>
        <v>3.1881068143467313</v>
      </c>
      <c r="F25" s="113">
        <f t="shared" si="14"/>
        <v>5.248182374125161</v>
      </c>
      <c r="G25" s="113">
        <f t="shared" si="14"/>
        <v>0.22933821286977737</v>
      </c>
      <c r="H25" s="113">
        <f t="shared" si="14"/>
        <v>4.1217469325082439</v>
      </c>
      <c r="I25" s="113">
        <f t="shared" si="14"/>
        <v>6.7546697196247329</v>
      </c>
      <c r="J25" s="113">
        <f t="shared" si="14"/>
        <v>0.14058161285450385</v>
      </c>
      <c r="K25" s="113">
        <f t="shared" si="14"/>
        <v>3.545380408490483</v>
      </c>
      <c r="L25" s="113">
        <f t="shared" si="14"/>
        <v>5.5918712701514783</v>
      </c>
      <c r="M25" s="113">
        <f t="shared" si="14"/>
        <v>0.27188233603219469</v>
      </c>
      <c r="N25" s="113">
        <f>N13/N5*100</f>
        <v>3.7013798774604174</v>
      </c>
      <c r="O25" s="113">
        <f>O13/O5*100</f>
        <v>5.7177258764143808</v>
      </c>
      <c r="P25" s="113">
        <f>P13/P5*100</f>
        <v>0.46894913324836984</v>
      </c>
      <c r="Q25" s="113">
        <f t="shared" ref="Q25:V25" si="15">Q13/Q5*100</f>
        <v>7.4782575886203713</v>
      </c>
      <c r="R25" s="113">
        <f t="shared" si="15"/>
        <v>11.936043726489551</v>
      </c>
      <c r="S25" s="113">
        <f t="shared" si="15"/>
        <v>0.77694205995914567</v>
      </c>
      <c r="T25" s="113">
        <f t="shared" si="15"/>
        <v>4.8624181060154852</v>
      </c>
      <c r="U25" s="113">
        <f t="shared" si="15"/>
        <v>7.6989517490479376</v>
      </c>
      <c r="V25" s="113">
        <f t="shared" si="15"/>
        <v>0.48473097430925832</v>
      </c>
    </row>
    <row r="26" spans="1:22" s="100" customFormat="1" x14ac:dyDescent="0.25">
      <c r="A26" s="106" t="s">
        <v>181</v>
      </c>
      <c r="B26" s="113">
        <f t="shared" ref="B26:M26" si="16">B14/B5*100</f>
        <v>13.877332541907583</v>
      </c>
      <c r="C26" s="113">
        <f t="shared" si="16"/>
        <v>9.1106170094496939</v>
      </c>
      <c r="D26" s="113">
        <f t="shared" si="16"/>
        <v>20.247678018575851</v>
      </c>
      <c r="E26" s="113">
        <f t="shared" si="16"/>
        <v>19.087581555347477</v>
      </c>
      <c r="F26" s="113">
        <f t="shared" si="16"/>
        <v>19.773900930896243</v>
      </c>
      <c r="G26" s="113">
        <f t="shared" si="16"/>
        <v>18.101860323269289</v>
      </c>
      <c r="H26" s="113">
        <f t="shared" si="16"/>
        <v>17.576623700969851</v>
      </c>
      <c r="I26" s="113">
        <f t="shared" si="16"/>
        <v>15.285792219567105</v>
      </c>
      <c r="J26" s="113">
        <f t="shared" si="16"/>
        <v>21.040768667727804</v>
      </c>
      <c r="K26" s="113">
        <f t="shared" si="16"/>
        <v>15.829121418336459</v>
      </c>
      <c r="L26" s="113">
        <f t="shared" si="16"/>
        <v>15.566337953291251</v>
      </c>
      <c r="M26" s="113">
        <f t="shared" si="16"/>
        <v>16.249461026206102</v>
      </c>
      <c r="N26" s="113">
        <f>N14/N5*100</f>
        <v>17.335690960685611</v>
      </c>
      <c r="O26" s="113">
        <f>O14/O5*100</f>
        <v>19.092017721245426</v>
      </c>
      <c r="P26" s="113">
        <f>P14/P5*100</f>
        <v>14.520100471423799</v>
      </c>
      <c r="Q26" s="113">
        <f t="shared" ref="Q26:V26" si="17">Q14/Q5*100</f>
        <v>16.672326296526872</v>
      </c>
      <c r="R26" s="113">
        <f t="shared" si="17"/>
        <v>16.481462575684994</v>
      </c>
      <c r="S26" s="113">
        <f t="shared" si="17"/>
        <v>16.959299099077825</v>
      </c>
      <c r="T26" s="113">
        <f t="shared" si="17"/>
        <v>16.865276950565814</v>
      </c>
      <c r="U26" s="113">
        <f t="shared" si="17"/>
        <v>16.906285579678851</v>
      </c>
      <c r="V26" s="113">
        <f t="shared" si="17"/>
        <v>16.801987396994669</v>
      </c>
    </row>
    <row r="27" spans="1:22" s="100" customFormat="1" ht="27" customHeight="1" x14ac:dyDescent="0.25">
      <c r="A27" s="106"/>
      <c r="B27" s="113"/>
      <c r="C27" s="113"/>
      <c r="D27" s="113"/>
      <c r="E27" s="113"/>
      <c r="F27" s="113"/>
      <c r="G27" s="113"/>
      <c r="H27" s="113"/>
      <c r="I27" s="113"/>
      <c r="J27" s="113"/>
      <c r="K27" s="113"/>
      <c r="L27" s="113"/>
      <c r="M27" s="113"/>
      <c r="N27" s="113"/>
      <c r="O27" s="113"/>
      <c r="P27" s="113"/>
      <c r="Q27" s="113"/>
      <c r="R27" s="113"/>
      <c r="S27" s="113"/>
      <c r="T27" s="113"/>
      <c r="U27" s="113"/>
      <c r="V27" s="113"/>
    </row>
    <row r="28" spans="1:22" s="100" customFormat="1" ht="27" customHeight="1" x14ac:dyDescent="0.25">
      <c r="A28" s="112"/>
      <c r="B28" s="202" t="s">
        <v>182</v>
      </c>
      <c r="C28" s="202"/>
      <c r="D28" s="202"/>
      <c r="E28" s="202"/>
      <c r="F28" s="202"/>
      <c r="G28" s="202"/>
      <c r="H28" s="202"/>
      <c r="I28" s="202"/>
      <c r="J28" s="202"/>
      <c r="K28" s="202"/>
      <c r="L28" s="202"/>
      <c r="M28" s="202"/>
      <c r="N28" s="202"/>
      <c r="O28" s="202"/>
      <c r="P28" s="202"/>
      <c r="Q28" s="202"/>
      <c r="R28" s="202"/>
      <c r="S28" s="202"/>
      <c r="T28" s="202"/>
      <c r="U28" s="202"/>
      <c r="V28" s="202"/>
    </row>
    <row r="29" spans="1:22" s="100" customFormat="1" ht="27" customHeight="1" x14ac:dyDescent="0.25">
      <c r="A29" s="104" t="s">
        <v>183</v>
      </c>
      <c r="B29" s="114">
        <v>47.29</v>
      </c>
      <c r="C29" s="114">
        <v>47.86</v>
      </c>
      <c r="D29" s="114">
        <v>46.53</v>
      </c>
      <c r="E29" s="114">
        <v>47.4</v>
      </c>
      <c r="F29" s="114">
        <v>48</v>
      </c>
      <c r="G29" s="114">
        <v>46.4</v>
      </c>
      <c r="H29" s="114">
        <v>48.3</v>
      </c>
      <c r="I29" s="114">
        <v>49.2</v>
      </c>
      <c r="J29" s="114">
        <v>47.1</v>
      </c>
      <c r="K29" s="114">
        <v>47.3</v>
      </c>
      <c r="L29" s="114">
        <v>48.1</v>
      </c>
      <c r="M29" s="114">
        <v>45.9</v>
      </c>
      <c r="N29" s="114">
        <v>44.8</v>
      </c>
      <c r="O29" s="114">
        <v>46.1</v>
      </c>
      <c r="P29" s="114">
        <v>42.8</v>
      </c>
      <c r="Q29" s="114">
        <v>47.44</v>
      </c>
      <c r="R29" s="114">
        <v>48.17</v>
      </c>
      <c r="S29" s="114">
        <v>46.34</v>
      </c>
      <c r="T29" s="114">
        <v>46.4</v>
      </c>
      <c r="U29" s="114">
        <v>47.2</v>
      </c>
      <c r="V29" s="114">
        <v>45.2</v>
      </c>
    </row>
    <row r="30" spans="1:22" s="100" customFormat="1" ht="27" customHeight="1" x14ac:dyDescent="0.25">
      <c r="A30" s="111" t="s">
        <v>184</v>
      </c>
      <c r="B30" s="113">
        <v>46.85</v>
      </c>
      <c r="C30" s="113">
        <v>47.37</v>
      </c>
      <c r="D30" s="113">
        <v>46.15</v>
      </c>
      <c r="E30" s="113">
        <v>47.1</v>
      </c>
      <c r="F30" s="113">
        <v>47.8</v>
      </c>
      <c r="G30" s="113">
        <v>46.2</v>
      </c>
      <c r="H30" s="113">
        <v>48.1</v>
      </c>
      <c r="I30" s="113">
        <v>49</v>
      </c>
      <c r="J30" s="113">
        <v>46.8</v>
      </c>
      <c r="K30" s="113">
        <v>46.9</v>
      </c>
      <c r="L30" s="113">
        <v>47.8</v>
      </c>
      <c r="M30" s="113">
        <v>45.5</v>
      </c>
      <c r="N30" s="113">
        <v>44.5</v>
      </c>
      <c r="O30" s="113">
        <v>45.8</v>
      </c>
      <c r="P30" s="113">
        <v>42.4</v>
      </c>
      <c r="Q30" s="113">
        <v>47.1</v>
      </c>
      <c r="R30" s="113">
        <v>48</v>
      </c>
      <c r="S30" s="113">
        <v>45.6</v>
      </c>
      <c r="T30" s="113">
        <v>46.2</v>
      </c>
      <c r="U30" s="113">
        <v>47</v>
      </c>
      <c r="V30" s="113">
        <v>45</v>
      </c>
    </row>
    <row r="31" spans="1:22" s="100" customFormat="1" ht="27" customHeight="1" x14ac:dyDescent="0.25">
      <c r="A31" s="111" t="s">
        <v>185</v>
      </c>
      <c r="B31" s="113">
        <v>12.48</v>
      </c>
      <c r="C31" s="113">
        <v>12.81</v>
      </c>
      <c r="D31" s="141">
        <v>11.95</v>
      </c>
      <c r="E31" s="113">
        <v>10.1</v>
      </c>
      <c r="F31" s="113">
        <v>10.8</v>
      </c>
      <c r="G31" s="141">
        <v>9.1999999999999993</v>
      </c>
      <c r="H31" s="113">
        <v>11.6</v>
      </c>
      <c r="I31" s="113">
        <v>10.199999999999999</v>
      </c>
      <c r="J31" s="141">
        <v>13.4</v>
      </c>
      <c r="K31" s="113">
        <v>14.7</v>
      </c>
      <c r="L31" s="113">
        <v>14.8</v>
      </c>
      <c r="M31" s="141">
        <v>14.6</v>
      </c>
      <c r="N31" s="113">
        <v>12</v>
      </c>
      <c r="O31" s="113">
        <v>13.4</v>
      </c>
      <c r="P31" s="141">
        <v>10.4</v>
      </c>
      <c r="Q31" s="113">
        <v>11.49</v>
      </c>
      <c r="R31" s="157">
        <v>6</v>
      </c>
      <c r="S31" s="141">
        <v>15.29</v>
      </c>
      <c r="T31" s="113">
        <v>12.5</v>
      </c>
      <c r="U31" s="113">
        <v>12.1</v>
      </c>
      <c r="V31" s="113">
        <v>13.3</v>
      </c>
    </row>
    <row r="32" spans="1:22" s="100" customFormat="1" ht="27" customHeight="1" x14ac:dyDescent="0.25">
      <c r="A32" s="111"/>
      <c r="B32" s="113"/>
      <c r="C32" s="113"/>
      <c r="D32" s="113"/>
      <c r="E32" s="113"/>
      <c r="F32" s="113"/>
      <c r="G32" s="113"/>
      <c r="H32" s="113"/>
      <c r="I32" s="113"/>
      <c r="J32" s="113"/>
      <c r="K32" s="113"/>
      <c r="L32" s="113"/>
      <c r="M32" s="113"/>
      <c r="N32" s="113"/>
      <c r="O32" s="113"/>
      <c r="P32" s="113"/>
      <c r="Q32" s="113"/>
      <c r="R32" s="113"/>
      <c r="S32" s="113"/>
      <c r="T32" s="113"/>
      <c r="U32" s="113"/>
      <c r="V32" s="113"/>
    </row>
    <row r="33" spans="1:22" s="100" customFormat="1" ht="27" customHeight="1" x14ac:dyDescent="0.25">
      <c r="A33" s="112"/>
      <c r="B33" s="202" t="s">
        <v>186</v>
      </c>
      <c r="C33" s="202"/>
      <c r="D33" s="202"/>
      <c r="E33" s="202"/>
      <c r="F33" s="202"/>
      <c r="G33" s="202"/>
      <c r="H33" s="202"/>
      <c r="I33" s="202"/>
      <c r="J33" s="202"/>
      <c r="K33" s="202"/>
      <c r="L33" s="202"/>
      <c r="M33" s="202"/>
      <c r="N33" s="202"/>
      <c r="O33" s="202"/>
      <c r="P33" s="202"/>
      <c r="Q33" s="202"/>
      <c r="R33" s="202"/>
      <c r="S33" s="202"/>
      <c r="T33" s="202"/>
      <c r="U33" s="202"/>
      <c r="V33" s="202"/>
    </row>
    <row r="34" spans="1:22" s="100" customFormat="1" ht="27" customHeight="1" x14ac:dyDescent="0.25">
      <c r="A34" s="104" t="s">
        <v>187</v>
      </c>
      <c r="B34" s="92">
        <v>1877</v>
      </c>
      <c r="C34" s="92">
        <v>2025</v>
      </c>
      <c r="D34" s="92">
        <v>1678</v>
      </c>
      <c r="E34" s="92">
        <v>1335</v>
      </c>
      <c r="F34" s="92">
        <v>1328</v>
      </c>
      <c r="G34" s="92">
        <v>1344</v>
      </c>
      <c r="H34" s="92">
        <v>1573</v>
      </c>
      <c r="I34" s="92">
        <v>1598</v>
      </c>
      <c r="J34" s="92">
        <v>1536</v>
      </c>
      <c r="K34" s="92">
        <v>1639</v>
      </c>
      <c r="L34" s="92">
        <v>1756</v>
      </c>
      <c r="M34" s="92">
        <v>1451</v>
      </c>
      <c r="N34" s="92">
        <v>1759</v>
      </c>
      <c r="O34" s="92">
        <v>1887</v>
      </c>
      <c r="P34" s="92">
        <v>1553</v>
      </c>
      <c r="Q34" s="92">
        <v>1538</v>
      </c>
      <c r="R34" s="92">
        <v>1525</v>
      </c>
      <c r="S34" s="92">
        <v>1558</v>
      </c>
      <c r="T34" s="92">
        <v>1793</v>
      </c>
      <c r="U34" s="92">
        <v>1931</v>
      </c>
      <c r="V34" s="92">
        <v>1580</v>
      </c>
    </row>
    <row r="35" spans="1:22" s="100" customFormat="1" ht="27" customHeight="1" x14ac:dyDescent="0.25">
      <c r="A35" s="85" t="s">
        <v>197</v>
      </c>
      <c r="B35" s="92"/>
      <c r="C35" s="92"/>
      <c r="D35" s="92"/>
      <c r="E35" s="92"/>
      <c r="F35" s="92"/>
      <c r="G35" s="92"/>
      <c r="H35" s="92"/>
      <c r="I35" s="92"/>
      <c r="J35" s="92"/>
      <c r="K35" s="92"/>
      <c r="L35" s="92"/>
      <c r="M35" s="92"/>
      <c r="N35" s="92"/>
      <c r="O35" s="92"/>
      <c r="P35" s="92"/>
      <c r="Q35" s="92"/>
      <c r="R35" s="92"/>
      <c r="S35" s="92"/>
      <c r="T35" s="92"/>
      <c r="U35" s="92"/>
      <c r="V35" s="92"/>
    </row>
    <row r="36" spans="1:22" s="100" customFormat="1" ht="27" customHeight="1" x14ac:dyDescent="0.25">
      <c r="A36" s="106" t="s">
        <v>184</v>
      </c>
      <c r="B36" s="110">
        <v>1829</v>
      </c>
      <c r="C36" s="110">
        <v>1961</v>
      </c>
      <c r="D36" s="110">
        <v>1652</v>
      </c>
      <c r="E36" s="110">
        <v>1321</v>
      </c>
      <c r="F36" s="110">
        <v>1310</v>
      </c>
      <c r="G36" s="110">
        <v>1337</v>
      </c>
      <c r="H36" s="110">
        <v>1558</v>
      </c>
      <c r="I36" s="110">
        <v>1587</v>
      </c>
      <c r="J36" s="110">
        <v>1513</v>
      </c>
      <c r="K36" s="110">
        <v>1627</v>
      </c>
      <c r="L36" s="110">
        <v>1743</v>
      </c>
      <c r="M36" s="110">
        <v>1441</v>
      </c>
      <c r="N36" s="110">
        <v>1741</v>
      </c>
      <c r="O36" s="110">
        <v>1868</v>
      </c>
      <c r="P36" s="110">
        <v>1538</v>
      </c>
      <c r="Q36" s="110">
        <v>1518</v>
      </c>
      <c r="R36" s="110">
        <v>1509</v>
      </c>
      <c r="S36" s="110">
        <v>1532</v>
      </c>
      <c r="T36" s="110">
        <v>1771</v>
      </c>
      <c r="U36" s="110">
        <v>1906</v>
      </c>
      <c r="V36" s="110">
        <v>1559</v>
      </c>
    </row>
    <row r="37" spans="1:22" s="100" customFormat="1" ht="27" customHeight="1" x14ac:dyDescent="0.25">
      <c r="A37" s="106" t="s">
        <v>185</v>
      </c>
      <c r="B37" s="110">
        <v>1343</v>
      </c>
      <c r="C37" s="110">
        <v>1684</v>
      </c>
      <c r="D37" s="110">
        <v>805</v>
      </c>
      <c r="E37" s="110">
        <v>552</v>
      </c>
      <c r="F37" s="110">
        <v>747</v>
      </c>
      <c r="G37" s="110">
        <v>286</v>
      </c>
      <c r="H37" s="110">
        <v>957</v>
      </c>
      <c r="I37" s="110">
        <v>614</v>
      </c>
      <c r="J37" s="110">
        <v>1465</v>
      </c>
      <c r="K37" s="110">
        <v>560</v>
      </c>
      <c r="L37" s="110">
        <v>726</v>
      </c>
      <c r="M37" s="110">
        <v>381</v>
      </c>
      <c r="N37" s="110">
        <v>606</v>
      </c>
      <c r="O37" s="110">
        <v>753</v>
      </c>
      <c r="P37" s="110">
        <v>434</v>
      </c>
      <c r="Q37" s="110">
        <v>589</v>
      </c>
      <c r="R37" s="110">
        <v>683</v>
      </c>
      <c r="S37" s="110">
        <v>524</v>
      </c>
      <c r="T37" s="110">
        <v>1412</v>
      </c>
      <c r="U37" s="110">
        <v>1318</v>
      </c>
      <c r="V37" s="110">
        <v>1630</v>
      </c>
    </row>
    <row r="38" spans="1:22" s="100" customFormat="1" ht="27" customHeight="1" x14ac:dyDescent="0.25">
      <c r="A38" s="85" t="s">
        <v>133</v>
      </c>
      <c r="B38" s="110"/>
      <c r="C38" s="110"/>
      <c r="D38" s="110"/>
      <c r="E38" s="110"/>
      <c r="F38" s="110"/>
      <c r="G38" s="110"/>
      <c r="H38" s="110"/>
      <c r="I38" s="110"/>
      <c r="J38" s="110"/>
      <c r="K38" s="110"/>
      <c r="L38" s="110"/>
      <c r="M38" s="110"/>
      <c r="N38" s="110"/>
      <c r="O38" s="110"/>
      <c r="P38" s="110"/>
      <c r="Q38" s="110"/>
      <c r="R38" s="110"/>
      <c r="S38" s="110"/>
      <c r="T38" s="110"/>
      <c r="U38" s="110"/>
      <c r="V38" s="110"/>
    </row>
    <row r="39" spans="1:22" s="100" customFormat="1" ht="27" customHeight="1" x14ac:dyDescent="0.25">
      <c r="A39" s="106" t="s">
        <v>134</v>
      </c>
      <c r="B39" s="110">
        <v>2167</v>
      </c>
      <c r="C39" s="110">
        <v>2171</v>
      </c>
      <c r="D39" s="110">
        <v>2163</v>
      </c>
      <c r="E39" s="110">
        <v>1901</v>
      </c>
      <c r="F39" s="110">
        <v>1775</v>
      </c>
      <c r="G39" s="110">
        <v>2046</v>
      </c>
      <c r="H39" s="110">
        <v>2063</v>
      </c>
      <c r="I39" s="110">
        <v>1964</v>
      </c>
      <c r="J39" s="110">
        <v>2176</v>
      </c>
      <c r="K39" s="110">
        <v>1920</v>
      </c>
      <c r="L39" s="110">
        <v>1796</v>
      </c>
      <c r="M39" s="110">
        <v>2080</v>
      </c>
      <c r="N39" s="110">
        <v>1861</v>
      </c>
      <c r="O39" s="110">
        <v>1709</v>
      </c>
      <c r="P39" s="110">
        <v>2042</v>
      </c>
      <c r="Q39" s="110">
        <v>1349</v>
      </c>
      <c r="R39" s="110">
        <v>1405</v>
      </c>
      <c r="S39" s="110">
        <v>1255</v>
      </c>
      <c r="T39" s="110">
        <v>1950</v>
      </c>
      <c r="U39" s="110">
        <v>1777</v>
      </c>
      <c r="V39" s="110">
        <v>2161</v>
      </c>
    </row>
    <row r="40" spans="1:22" s="100" customFormat="1" ht="27" customHeight="1" x14ac:dyDescent="0.25">
      <c r="A40" s="106" t="s">
        <v>135</v>
      </c>
      <c r="B40" s="110">
        <v>1617</v>
      </c>
      <c r="C40" s="110">
        <v>1901</v>
      </c>
      <c r="D40" s="110">
        <v>1212</v>
      </c>
      <c r="E40" s="110">
        <v>984</v>
      </c>
      <c r="F40" s="110">
        <v>1089</v>
      </c>
      <c r="G40" s="110">
        <v>809</v>
      </c>
      <c r="H40" s="110">
        <v>1313</v>
      </c>
      <c r="I40" s="110">
        <v>1434</v>
      </c>
      <c r="J40" s="110">
        <v>1100</v>
      </c>
      <c r="K40" s="110">
        <v>1493</v>
      </c>
      <c r="L40" s="110">
        <v>1738</v>
      </c>
      <c r="M40" s="110">
        <v>1048</v>
      </c>
      <c r="N40" s="110">
        <v>1709</v>
      </c>
      <c r="O40" s="110">
        <v>1960</v>
      </c>
      <c r="P40" s="110">
        <v>1240</v>
      </c>
      <c r="Q40" s="110">
        <v>1947</v>
      </c>
      <c r="R40" s="110">
        <v>1829</v>
      </c>
      <c r="S40" s="110">
        <v>2084</v>
      </c>
      <c r="T40" s="110">
        <v>1722</v>
      </c>
      <c r="U40" s="110">
        <v>1990</v>
      </c>
      <c r="V40" s="110">
        <v>1256</v>
      </c>
    </row>
    <row r="41" spans="1:22" s="100" customFormat="1" ht="27" customHeight="1" x14ac:dyDescent="0.25">
      <c r="A41" s="106"/>
      <c r="B41" s="110"/>
      <c r="C41" s="110"/>
      <c r="D41" s="110"/>
      <c r="E41" s="110"/>
      <c r="F41" s="110"/>
      <c r="G41" s="110"/>
      <c r="H41" s="110"/>
      <c r="I41" s="110"/>
      <c r="J41" s="110"/>
      <c r="K41" s="110"/>
      <c r="L41" s="110"/>
      <c r="M41" s="110"/>
      <c r="N41" s="110"/>
      <c r="O41" s="110"/>
      <c r="P41" s="110"/>
      <c r="Q41" s="110"/>
      <c r="R41" s="110"/>
      <c r="S41" s="110"/>
      <c r="T41" s="110"/>
      <c r="U41" s="110"/>
      <c r="V41" s="110"/>
    </row>
    <row r="42" spans="1:22" ht="27" customHeight="1" thickBot="1" x14ac:dyDescent="0.4">
      <c r="A42" s="104" t="s">
        <v>196</v>
      </c>
      <c r="B42" s="110">
        <v>1100</v>
      </c>
      <c r="C42" s="110">
        <v>1150</v>
      </c>
      <c r="D42" s="110">
        <v>1050</v>
      </c>
      <c r="E42" s="110">
        <v>825</v>
      </c>
      <c r="F42" s="110">
        <v>800</v>
      </c>
      <c r="G42" s="110">
        <v>850</v>
      </c>
      <c r="H42" s="110">
        <v>950</v>
      </c>
      <c r="I42" s="110">
        <v>910</v>
      </c>
      <c r="J42" s="110">
        <v>1000</v>
      </c>
      <c r="K42" s="110">
        <v>850</v>
      </c>
      <c r="L42" s="110">
        <v>848</v>
      </c>
      <c r="M42" s="110">
        <v>900</v>
      </c>
      <c r="N42" s="110">
        <v>850</v>
      </c>
      <c r="O42" s="110">
        <v>800</v>
      </c>
      <c r="P42" s="110">
        <v>979</v>
      </c>
      <c r="Q42" s="110">
        <v>880</v>
      </c>
      <c r="R42" s="110">
        <v>850</v>
      </c>
      <c r="S42" s="110">
        <v>950</v>
      </c>
      <c r="T42" s="110">
        <v>900</v>
      </c>
      <c r="U42" s="110">
        <v>900</v>
      </c>
      <c r="V42" s="110">
        <v>1000</v>
      </c>
    </row>
    <row r="43" spans="1:22" ht="2.25" customHeight="1" thickBot="1" x14ac:dyDescent="0.4">
      <c r="A43" s="109"/>
      <c r="B43" s="73"/>
      <c r="C43" s="73"/>
      <c r="D43" s="73"/>
      <c r="E43" s="73"/>
      <c r="F43" s="73"/>
      <c r="G43" s="73"/>
      <c r="H43" s="73"/>
      <c r="I43" s="73"/>
      <c r="J43" s="73"/>
      <c r="K43" s="73"/>
      <c r="L43" s="73"/>
      <c r="M43" s="73"/>
      <c r="N43" s="73"/>
      <c r="O43" s="73"/>
      <c r="P43" s="73"/>
      <c r="Q43" s="73"/>
      <c r="R43" s="73"/>
      <c r="S43" s="73"/>
      <c r="T43" s="73"/>
      <c r="U43" s="73"/>
      <c r="V43" s="73"/>
    </row>
    <row r="44" spans="1:22" ht="59.1" customHeight="1" thickTop="1" x14ac:dyDescent="0.35">
      <c r="A44" s="153" t="s">
        <v>206</v>
      </c>
      <c r="B44" s="154"/>
      <c r="C44" s="154"/>
      <c r="D44" s="154"/>
      <c r="E44" s="154"/>
      <c r="F44" s="154"/>
      <c r="G44" s="154"/>
      <c r="H44" s="154"/>
      <c r="I44" s="154"/>
      <c r="J44" s="154"/>
      <c r="K44" s="154"/>
      <c r="L44" s="154"/>
      <c r="M44" s="154"/>
      <c r="N44" s="154"/>
      <c r="O44" s="154"/>
      <c r="P44" s="154"/>
      <c r="Q44" s="154"/>
      <c r="R44" s="71"/>
      <c r="S44" s="71"/>
      <c r="T44" s="154"/>
      <c r="U44" s="154"/>
      <c r="V44" s="154"/>
    </row>
    <row r="45" spans="1:22" ht="69" customHeight="1" x14ac:dyDescent="0.35">
      <c r="A45" s="207" t="s">
        <v>207</v>
      </c>
      <c r="B45" s="207"/>
      <c r="C45" s="207"/>
      <c r="D45" s="207"/>
      <c r="E45" s="207"/>
      <c r="F45" s="207"/>
      <c r="G45" s="207"/>
      <c r="H45" s="207"/>
      <c r="I45" s="207"/>
      <c r="J45" s="207"/>
      <c r="K45" s="207"/>
      <c r="L45" s="207"/>
      <c r="M45" s="207"/>
      <c r="N45" s="207"/>
      <c r="O45" s="207"/>
      <c r="P45" s="207"/>
      <c r="Q45" s="207"/>
      <c r="R45" s="71"/>
      <c r="S45" s="71"/>
      <c r="T45" s="155"/>
      <c r="U45" s="156"/>
      <c r="V45" s="156"/>
    </row>
    <row r="46" spans="1:22" x14ac:dyDescent="0.35">
      <c r="A46" s="71"/>
      <c r="B46" s="71"/>
      <c r="C46" s="71"/>
      <c r="D46" s="71"/>
      <c r="E46" s="71"/>
      <c r="F46" s="71"/>
      <c r="G46" s="71"/>
      <c r="H46" s="71"/>
      <c r="I46" s="71"/>
      <c r="J46" s="71"/>
      <c r="K46" s="71"/>
      <c r="L46" s="71"/>
      <c r="M46" s="71"/>
      <c r="N46" s="71"/>
      <c r="O46" s="71"/>
      <c r="P46" s="71"/>
      <c r="Q46" s="71"/>
      <c r="R46" s="71"/>
      <c r="S46" s="71"/>
    </row>
    <row r="47" spans="1:22" x14ac:dyDescent="0.35">
      <c r="A47" s="71"/>
      <c r="B47" s="71"/>
      <c r="C47" s="71"/>
      <c r="D47" s="71"/>
      <c r="E47" s="71"/>
      <c r="F47" s="71"/>
      <c r="G47" s="71"/>
      <c r="H47" s="71"/>
      <c r="I47" s="71"/>
      <c r="J47" s="71"/>
      <c r="K47" s="71"/>
      <c r="L47" s="71"/>
      <c r="M47" s="71"/>
      <c r="N47" s="71"/>
      <c r="O47" s="71"/>
      <c r="P47" s="71"/>
      <c r="Q47" s="71"/>
      <c r="R47" s="71"/>
      <c r="S47" s="71"/>
    </row>
    <row r="48" spans="1:22" x14ac:dyDescent="0.35">
      <c r="L48" s="96"/>
      <c r="M48" s="96"/>
      <c r="U48" s="96"/>
    </row>
    <row r="49" spans="6:21" x14ac:dyDescent="0.35">
      <c r="M49" s="96"/>
      <c r="S49" s="96"/>
      <c r="T49" s="96"/>
      <c r="U49" s="96"/>
    </row>
    <row r="50" spans="6:21" x14ac:dyDescent="0.35">
      <c r="S50" s="96"/>
      <c r="T50" s="96"/>
      <c r="U50" s="96"/>
    </row>
    <row r="52" spans="6:21" x14ac:dyDescent="0.35">
      <c r="L52" s="96"/>
      <c r="M52" s="96"/>
    </row>
    <row r="53" spans="6:21" x14ac:dyDescent="0.35">
      <c r="L53" s="96"/>
      <c r="M53" s="96"/>
    </row>
    <row r="55" spans="6:21" x14ac:dyDescent="0.35">
      <c r="M55" s="96"/>
    </row>
    <row r="57" spans="6:21" x14ac:dyDescent="0.35">
      <c r="F57" s="147"/>
      <c r="G57" s="147"/>
      <c r="H57" s="147"/>
    </row>
    <row r="58" spans="6:21" x14ac:dyDescent="0.35">
      <c r="F58" s="147"/>
      <c r="G58" s="147"/>
      <c r="H58" s="147"/>
    </row>
  </sheetData>
  <mergeCells count="12">
    <mergeCell ref="A45:Q45"/>
    <mergeCell ref="B28:V28"/>
    <mergeCell ref="B33:V33"/>
    <mergeCell ref="A1:V1"/>
    <mergeCell ref="A2:A3"/>
    <mergeCell ref="B2:D2"/>
    <mergeCell ref="E2:G2"/>
    <mergeCell ref="H2:J2"/>
    <mergeCell ref="K2:M2"/>
    <mergeCell ref="N2:P2"/>
    <mergeCell ref="Q2:S2"/>
    <mergeCell ref="T2:V2"/>
  </mergeCells>
  <printOptions horizontalCentered="1"/>
  <pageMargins left="0.2" right="0.2" top="0.75" bottom="0.75" header="0.3" footer="0.3"/>
  <pageSetup scale="24" orientation="portrait" r:id="rId1"/>
  <headerFooter>
    <oddFooter>&amp;L&amp;"-,Italic"&amp;20Source: Report of the Labour Force Survey (LFS) 2021&amp;R&amp;22&amp;[5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A2991-2042-4F6D-B5B0-710D612C2557}">
  <sheetPr>
    <tabColor theme="5" tint="0.79998168889431442"/>
  </sheetPr>
  <dimension ref="A1:X134"/>
  <sheetViews>
    <sheetView tabSelected="1" zoomScale="53" zoomScaleNormal="53" zoomScaleSheetLayoutView="55" workbookViewId="0">
      <pane xSplit="4" ySplit="2" topLeftCell="E3" activePane="bottomRight" state="frozen"/>
      <selection pane="topRight" activeCell="E1" sqref="E1"/>
      <selection pane="bottomLeft" activeCell="A3" sqref="A3"/>
      <selection pane="bottomRight" activeCell="A17" sqref="A17"/>
    </sheetView>
  </sheetViews>
  <sheetFormatPr defaultColWidth="8.85546875" defaultRowHeight="24" x14ac:dyDescent="0.35"/>
  <cols>
    <col min="1" max="1" width="108.140625" style="68" bestFit="1" customWidth="1"/>
    <col min="2" max="22" width="21.42578125" style="67" customWidth="1"/>
    <col min="23" max="23" width="11.140625" style="66" bestFit="1" customWidth="1"/>
    <col min="24" max="24" width="14.7109375" style="66" bestFit="1" customWidth="1"/>
    <col min="25" max="16384" width="8.85546875" style="66"/>
  </cols>
  <sheetData>
    <row r="1" spans="1:22" ht="25.35" customHeight="1" thickBot="1" x14ac:dyDescent="0.4">
      <c r="A1" s="208" t="s">
        <v>211</v>
      </c>
      <c r="B1" s="208"/>
      <c r="C1" s="208"/>
      <c r="D1" s="208"/>
      <c r="E1" s="208"/>
      <c r="F1" s="208"/>
      <c r="G1" s="208"/>
      <c r="H1" s="208"/>
      <c r="I1" s="208"/>
      <c r="J1" s="208"/>
      <c r="K1" s="208"/>
      <c r="L1" s="208"/>
      <c r="M1" s="208"/>
      <c r="N1" s="208"/>
      <c r="O1" s="208"/>
      <c r="P1" s="208"/>
      <c r="Q1" s="208"/>
      <c r="R1" s="208"/>
      <c r="S1" s="208"/>
      <c r="T1" s="208"/>
      <c r="U1" s="208"/>
      <c r="V1" s="208"/>
    </row>
    <row r="2" spans="1:22" ht="25.35" customHeight="1" thickTop="1" thickBot="1" x14ac:dyDescent="0.4">
      <c r="A2" s="203"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2" ht="25.35" customHeight="1" thickTop="1" thickBot="1" x14ac:dyDescent="0.4">
      <c r="A3" s="204"/>
      <c r="B3" s="95" t="s">
        <v>5</v>
      </c>
      <c r="C3" s="95" t="s">
        <v>198</v>
      </c>
      <c r="D3" s="95" t="s">
        <v>199</v>
      </c>
      <c r="E3" s="95" t="s">
        <v>5</v>
      </c>
      <c r="F3" s="95" t="s">
        <v>198</v>
      </c>
      <c r="G3" s="95" t="s">
        <v>199</v>
      </c>
      <c r="H3" s="95" t="s">
        <v>5</v>
      </c>
      <c r="I3" s="95" t="s">
        <v>198</v>
      </c>
      <c r="J3" s="95" t="s">
        <v>199</v>
      </c>
      <c r="K3" s="95" t="s">
        <v>5</v>
      </c>
      <c r="L3" s="95" t="s">
        <v>198</v>
      </c>
      <c r="M3" s="95" t="s">
        <v>199</v>
      </c>
      <c r="N3" s="95" t="s">
        <v>5</v>
      </c>
      <c r="O3" s="95" t="s">
        <v>198</v>
      </c>
      <c r="P3" s="95" t="s">
        <v>199</v>
      </c>
      <c r="Q3" s="95" t="s">
        <v>5</v>
      </c>
      <c r="R3" s="95" t="s">
        <v>198</v>
      </c>
      <c r="S3" s="95" t="s">
        <v>199</v>
      </c>
      <c r="T3" s="95" t="s">
        <v>5</v>
      </c>
      <c r="U3" s="95" t="s">
        <v>198</v>
      </c>
      <c r="V3" s="95" t="s">
        <v>199</v>
      </c>
    </row>
    <row r="4" spans="1:22" s="81" customFormat="1" ht="23.1" customHeight="1" thickTop="1" x14ac:dyDescent="0.25">
      <c r="A4" s="131" t="s">
        <v>116</v>
      </c>
      <c r="B4" s="134"/>
      <c r="C4" s="134"/>
      <c r="D4" s="134"/>
      <c r="E4" s="134"/>
      <c r="F4" s="134"/>
      <c r="G4" s="134"/>
      <c r="H4" s="134"/>
      <c r="I4" s="134"/>
      <c r="J4" s="134"/>
      <c r="K4" s="134"/>
      <c r="L4" s="134"/>
      <c r="M4" s="134"/>
      <c r="N4" s="134"/>
      <c r="O4" s="134"/>
      <c r="P4" s="134"/>
      <c r="Q4" s="134"/>
      <c r="R4" s="134"/>
      <c r="S4" s="134"/>
      <c r="T4" s="134"/>
      <c r="U4" s="134"/>
      <c r="V4" s="134"/>
    </row>
    <row r="5" spans="1:22" s="81" customFormat="1" ht="23.1" customHeight="1" x14ac:dyDescent="0.25">
      <c r="A5" s="127" t="s">
        <v>188</v>
      </c>
      <c r="B5" s="128">
        <v>17770</v>
      </c>
      <c r="C5" s="128">
        <v>5025</v>
      </c>
      <c r="D5" s="128">
        <v>12745</v>
      </c>
      <c r="E5" s="128">
        <v>12109</v>
      </c>
      <c r="F5" s="128">
        <v>2870</v>
      </c>
      <c r="G5" s="128">
        <v>9240</v>
      </c>
      <c r="H5" s="128">
        <v>21217</v>
      </c>
      <c r="I5" s="128">
        <v>5919</v>
      </c>
      <c r="J5" s="128">
        <v>15298</v>
      </c>
      <c r="K5" s="128">
        <v>17386</v>
      </c>
      <c r="L5" s="128">
        <v>4670</v>
      </c>
      <c r="M5" s="128">
        <v>12716</v>
      </c>
      <c r="N5" s="128">
        <v>19278</v>
      </c>
      <c r="O5" s="128">
        <v>7496</v>
      </c>
      <c r="P5" s="128">
        <v>11781</v>
      </c>
      <c r="Q5" s="128">
        <v>23988</v>
      </c>
      <c r="R5" s="128">
        <v>8689</v>
      </c>
      <c r="S5" s="128">
        <v>15299</v>
      </c>
      <c r="T5" s="128">
        <v>14044</v>
      </c>
      <c r="U5" s="128">
        <v>4311</v>
      </c>
      <c r="V5" s="128">
        <v>9733</v>
      </c>
    </row>
    <row r="6" spans="1:22" s="81" customFormat="1" ht="23.1" customHeight="1" x14ac:dyDescent="0.25">
      <c r="A6" s="124" t="s">
        <v>128</v>
      </c>
      <c r="B6" s="128"/>
      <c r="C6" s="128"/>
      <c r="D6" s="128"/>
      <c r="E6" s="128"/>
      <c r="F6" s="128"/>
      <c r="G6" s="128"/>
      <c r="H6" s="128"/>
      <c r="I6" s="128"/>
      <c r="J6" s="128"/>
      <c r="K6" s="128"/>
      <c r="L6" s="128"/>
      <c r="M6" s="128"/>
      <c r="N6" s="128"/>
      <c r="O6" s="128"/>
      <c r="P6" s="128"/>
      <c r="Q6" s="128"/>
      <c r="R6" s="128"/>
      <c r="S6" s="128"/>
      <c r="T6" s="128"/>
      <c r="U6" s="128"/>
      <c r="V6" s="128"/>
    </row>
    <row r="7" spans="1:22" s="81" customFormat="1" ht="23.1" customHeight="1" x14ac:dyDescent="0.25">
      <c r="A7" s="125" t="s">
        <v>129</v>
      </c>
      <c r="B7" s="133">
        <v>12976</v>
      </c>
      <c r="C7" s="133">
        <v>2281</v>
      </c>
      <c r="D7" s="133">
        <v>10696</v>
      </c>
      <c r="E7" s="133">
        <v>7918</v>
      </c>
      <c r="F7" s="133">
        <v>715</v>
      </c>
      <c r="G7" s="133">
        <v>7203</v>
      </c>
      <c r="H7" s="133">
        <v>15521</v>
      </c>
      <c r="I7" s="133">
        <v>2780</v>
      </c>
      <c r="J7" s="133">
        <v>12741</v>
      </c>
      <c r="K7" s="133">
        <v>10358</v>
      </c>
      <c r="L7" s="133">
        <v>1209</v>
      </c>
      <c r="M7" s="133">
        <v>9149</v>
      </c>
      <c r="N7" s="133">
        <v>10647</v>
      </c>
      <c r="O7" s="133">
        <v>2705</v>
      </c>
      <c r="P7" s="133">
        <v>7943</v>
      </c>
      <c r="Q7" s="133">
        <v>15587</v>
      </c>
      <c r="R7" s="133">
        <v>4586</v>
      </c>
      <c r="S7" s="133">
        <v>11002</v>
      </c>
      <c r="T7" s="133">
        <v>8936</v>
      </c>
      <c r="U7" s="133">
        <v>1507</v>
      </c>
      <c r="V7" s="133">
        <v>7429</v>
      </c>
    </row>
    <row r="8" spans="1:22" s="81" customFormat="1" ht="23.1" customHeight="1" x14ac:dyDescent="0.25">
      <c r="A8" s="125" t="s">
        <v>130</v>
      </c>
      <c r="B8" s="133">
        <v>261</v>
      </c>
      <c r="C8" s="133">
        <v>149</v>
      </c>
      <c r="D8" s="133">
        <v>113</v>
      </c>
      <c r="E8" s="133">
        <v>115</v>
      </c>
      <c r="F8" s="133">
        <v>81</v>
      </c>
      <c r="G8" s="133">
        <v>34</v>
      </c>
      <c r="H8" s="133">
        <v>394</v>
      </c>
      <c r="I8" s="133">
        <v>363</v>
      </c>
      <c r="J8" s="133">
        <v>30</v>
      </c>
      <c r="K8" s="133">
        <v>245</v>
      </c>
      <c r="L8" s="133">
        <v>179</v>
      </c>
      <c r="M8" s="133">
        <v>66</v>
      </c>
      <c r="N8" s="133">
        <v>162</v>
      </c>
      <c r="O8" s="133">
        <v>21</v>
      </c>
      <c r="P8" s="133">
        <v>140</v>
      </c>
      <c r="Q8" s="133">
        <v>253</v>
      </c>
      <c r="R8" s="133">
        <v>102</v>
      </c>
      <c r="S8" s="133">
        <v>151</v>
      </c>
      <c r="T8" s="133">
        <v>143</v>
      </c>
      <c r="U8" s="133">
        <v>84</v>
      </c>
      <c r="V8" s="133">
        <v>59</v>
      </c>
    </row>
    <row r="9" spans="1:22" s="81" customFormat="1" ht="23.1" customHeight="1" x14ac:dyDescent="0.25">
      <c r="A9" s="125" t="s">
        <v>131</v>
      </c>
      <c r="B9" s="133">
        <v>4151</v>
      </c>
      <c r="C9" s="133">
        <v>2442</v>
      </c>
      <c r="D9" s="133">
        <v>1709</v>
      </c>
      <c r="E9" s="133">
        <v>3907</v>
      </c>
      <c r="F9" s="133">
        <v>1978</v>
      </c>
      <c r="G9" s="133">
        <v>1929</v>
      </c>
      <c r="H9" s="133">
        <v>4951</v>
      </c>
      <c r="I9" s="133">
        <v>2523</v>
      </c>
      <c r="J9" s="133">
        <v>2428</v>
      </c>
      <c r="K9" s="133">
        <v>6211</v>
      </c>
      <c r="L9" s="133">
        <v>3021</v>
      </c>
      <c r="M9" s="133">
        <v>3190</v>
      </c>
      <c r="N9" s="133">
        <v>7886</v>
      </c>
      <c r="O9" s="133">
        <v>4479</v>
      </c>
      <c r="P9" s="133">
        <v>3407</v>
      </c>
      <c r="Q9" s="133">
        <v>7550</v>
      </c>
      <c r="R9" s="133">
        <v>3770</v>
      </c>
      <c r="S9" s="133">
        <v>3780</v>
      </c>
      <c r="T9" s="133">
        <v>4626</v>
      </c>
      <c r="U9" s="133">
        <v>2618</v>
      </c>
      <c r="V9" s="133">
        <v>2008</v>
      </c>
    </row>
    <row r="10" spans="1:22" s="81" customFormat="1" ht="29.25" customHeight="1" x14ac:dyDescent="0.25">
      <c r="A10" s="125" t="s">
        <v>132</v>
      </c>
      <c r="B10" s="133">
        <v>381</v>
      </c>
      <c r="C10" s="133">
        <v>153</v>
      </c>
      <c r="D10" s="133">
        <v>228</v>
      </c>
      <c r="E10" s="133">
        <v>169</v>
      </c>
      <c r="F10" s="133">
        <v>95</v>
      </c>
      <c r="G10" s="133">
        <v>74</v>
      </c>
      <c r="H10" s="133">
        <v>351</v>
      </c>
      <c r="I10" s="133">
        <v>253</v>
      </c>
      <c r="J10" s="133">
        <v>98</v>
      </c>
      <c r="K10" s="133">
        <v>572</v>
      </c>
      <c r="L10" s="133">
        <v>261</v>
      </c>
      <c r="M10" s="133">
        <v>311</v>
      </c>
      <c r="N10" s="133">
        <v>583</v>
      </c>
      <c r="O10" s="133">
        <v>291</v>
      </c>
      <c r="P10" s="133">
        <v>291</v>
      </c>
      <c r="Q10" s="133">
        <v>598</v>
      </c>
      <c r="R10" s="133">
        <v>231</v>
      </c>
      <c r="S10" s="133">
        <v>367</v>
      </c>
      <c r="T10" s="133">
        <v>339</v>
      </c>
      <c r="U10" s="133">
        <v>102</v>
      </c>
      <c r="V10" s="133">
        <v>237</v>
      </c>
    </row>
    <row r="11" spans="1:22" s="81" customFormat="1" ht="23.1" customHeight="1" x14ac:dyDescent="0.25">
      <c r="A11" s="124" t="s">
        <v>212</v>
      </c>
      <c r="B11" s="130"/>
      <c r="C11" s="130"/>
      <c r="D11" s="130"/>
      <c r="E11" s="130"/>
      <c r="F11" s="130"/>
      <c r="G11" s="130"/>
      <c r="H11" s="130"/>
      <c r="I11" s="130"/>
      <c r="J11" s="130"/>
      <c r="K11" s="130"/>
      <c r="L11" s="130"/>
      <c r="M11" s="130"/>
      <c r="N11" s="130"/>
      <c r="O11" s="130"/>
      <c r="P11" s="130"/>
      <c r="Q11" s="130"/>
      <c r="R11" s="130"/>
      <c r="S11" s="130"/>
      <c r="T11" s="130"/>
      <c r="U11" s="130"/>
      <c r="V11" s="130"/>
    </row>
    <row r="12" spans="1:22" s="81" customFormat="1" ht="23.1" customHeight="1" x14ac:dyDescent="0.25">
      <c r="A12" s="122" t="s">
        <v>155</v>
      </c>
      <c r="B12" s="133">
        <v>73</v>
      </c>
      <c r="C12" s="133">
        <v>65</v>
      </c>
      <c r="D12" s="133">
        <v>8</v>
      </c>
      <c r="E12" s="133">
        <v>478</v>
      </c>
      <c r="F12" s="133">
        <v>423</v>
      </c>
      <c r="G12" s="133">
        <v>54</v>
      </c>
      <c r="H12" s="133">
        <v>1182</v>
      </c>
      <c r="I12" s="133">
        <v>1024</v>
      </c>
      <c r="J12" s="133">
        <v>159</v>
      </c>
      <c r="K12" s="133">
        <v>1040</v>
      </c>
      <c r="L12" s="133">
        <v>822</v>
      </c>
      <c r="M12" s="133">
        <v>218</v>
      </c>
      <c r="N12" s="133">
        <v>1442</v>
      </c>
      <c r="O12" s="133">
        <v>1146</v>
      </c>
      <c r="P12" s="133">
        <v>296</v>
      </c>
      <c r="Q12" s="133">
        <v>924</v>
      </c>
      <c r="R12" s="133">
        <v>757</v>
      </c>
      <c r="S12" s="133">
        <v>167</v>
      </c>
      <c r="T12" s="133">
        <v>802</v>
      </c>
      <c r="U12" s="133">
        <v>683</v>
      </c>
      <c r="V12" s="133">
        <v>118</v>
      </c>
    </row>
    <row r="13" spans="1:22" s="81" customFormat="1" ht="23.1" customHeight="1" x14ac:dyDescent="0.25">
      <c r="A13" s="122" t="s">
        <v>191</v>
      </c>
      <c r="B13" s="133">
        <v>474</v>
      </c>
      <c r="C13" s="133">
        <v>286</v>
      </c>
      <c r="D13" s="133">
        <v>188</v>
      </c>
      <c r="E13" s="133">
        <v>348</v>
      </c>
      <c r="F13" s="133">
        <v>253</v>
      </c>
      <c r="G13" s="133">
        <v>95</v>
      </c>
      <c r="H13" s="133">
        <v>277</v>
      </c>
      <c r="I13" s="133">
        <v>244</v>
      </c>
      <c r="J13" s="133">
        <v>33</v>
      </c>
      <c r="K13" s="133">
        <v>630</v>
      </c>
      <c r="L13" s="133">
        <v>541</v>
      </c>
      <c r="M13" s="133">
        <v>89</v>
      </c>
      <c r="N13" s="133">
        <v>1200</v>
      </c>
      <c r="O13" s="133">
        <v>1037</v>
      </c>
      <c r="P13" s="133">
        <v>163</v>
      </c>
      <c r="Q13" s="133">
        <v>1798</v>
      </c>
      <c r="R13" s="133">
        <v>1219</v>
      </c>
      <c r="S13" s="133">
        <v>579</v>
      </c>
      <c r="T13" s="133">
        <v>390</v>
      </c>
      <c r="U13" s="133">
        <v>332</v>
      </c>
      <c r="V13" s="133">
        <v>57</v>
      </c>
    </row>
    <row r="14" spans="1:22" s="81" customFormat="1" ht="23.1" customHeight="1" x14ac:dyDescent="0.25">
      <c r="A14" s="122" t="s">
        <v>192</v>
      </c>
      <c r="B14" s="133">
        <v>11897</v>
      </c>
      <c r="C14" s="133">
        <v>1485</v>
      </c>
      <c r="D14" s="133">
        <v>10412</v>
      </c>
      <c r="E14" s="133">
        <v>11284</v>
      </c>
      <c r="F14" s="133">
        <v>2193</v>
      </c>
      <c r="G14" s="133">
        <v>9090</v>
      </c>
      <c r="H14" s="133">
        <v>19757</v>
      </c>
      <c r="I14" s="133">
        <v>4651</v>
      </c>
      <c r="J14" s="133">
        <v>15106</v>
      </c>
      <c r="K14" s="133">
        <v>15716</v>
      </c>
      <c r="L14" s="133">
        <v>3307</v>
      </c>
      <c r="M14" s="133">
        <v>12409</v>
      </c>
      <c r="N14" s="133">
        <v>16636</v>
      </c>
      <c r="O14" s="133">
        <v>5313</v>
      </c>
      <c r="P14" s="133">
        <v>11322</v>
      </c>
      <c r="Q14" s="133">
        <v>21266</v>
      </c>
      <c r="R14" s="133">
        <v>6713</v>
      </c>
      <c r="S14" s="133">
        <v>14553</v>
      </c>
      <c r="T14" s="133">
        <v>12852</v>
      </c>
      <c r="U14" s="133">
        <v>3295</v>
      </c>
      <c r="V14" s="133">
        <v>9558</v>
      </c>
    </row>
    <row r="15" spans="1:22" s="81" customFormat="1" ht="23.1" customHeight="1" x14ac:dyDescent="0.25">
      <c r="A15" s="122" t="s">
        <v>205</v>
      </c>
      <c r="B15" s="132">
        <v>5325</v>
      </c>
      <c r="C15" s="132">
        <v>3188</v>
      </c>
      <c r="D15" s="132">
        <v>2137</v>
      </c>
      <c r="E15" s="144">
        <v>0</v>
      </c>
      <c r="F15" s="144">
        <v>0</v>
      </c>
      <c r="G15" s="144">
        <v>0</v>
      </c>
      <c r="H15" s="144">
        <v>0</v>
      </c>
      <c r="I15" s="144">
        <v>0</v>
      </c>
      <c r="J15" s="144">
        <v>0</v>
      </c>
      <c r="K15" s="144">
        <v>0</v>
      </c>
      <c r="L15" s="144">
        <v>0</v>
      </c>
      <c r="M15" s="144">
        <v>0</v>
      </c>
      <c r="N15" s="144">
        <v>0</v>
      </c>
      <c r="O15" s="144">
        <v>0</v>
      </c>
      <c r="P15" s="144">
        <v>0</v>
      </c>
      <c r="Q15" s="144">
        <v>0</v>
      </c>
      <c r="R15" s="144">
        <v>0</v>
      </c>
      <c r="S15" s="144">
        <v>0</v>
      </c>
      <c r="T15" s="144">
        <v>0</v>
      </c>
      <c r="U15" s="144">
        <v>0</v>
      </c>
      <c r="V15" s="144">
        <v>0</v>
      </c>
    </row>
    <row r="16" spans="1:22" s="81" customFormat="1" ht="23.1" customHeight="1" x14ac:dyDescent="0.25">
      <c r="A16" s="127" t="s">
        <v>195</v>
      </c>
      <c r="B16" s="128">
        <v>86878</v>
      </c>
      <c r="C16" s="128">
        <v>51662</v>
      </c>
      <c r="D16" s="128">
        <v>35216</v>
      </c>
      <c r="E16" s="128">
        <v>103408</v>
      </c>
      <c r="F16" s="128">
        <v>64952</v>
      </c>
      <c r="G16" s="128">
        <v>38456</v>
      </c>
      <c r="H16" s="128">
        <v>104976</v>
      </c>
      <c r="I16" s="128">
        <v>68618</v>
      </c>
      <c r="J16" s="128">
        <v>36358</v>
      </c>
      <c r="K16" s="128">
        <v>90800</v>
      </c>
      <c r="L16" s="128">
        <v>60991</v>
      </c>
      <c r="M16" s="128">
        <v>29809</v>
      </c>
      <c r="N16" s="128">
        <v>85953</v>
      </c>
      <c r="O16" s="128">
        <v>60014</v>
      </c>
      <c r="P16" s="128">
        <v>25939</v>
      </c>
      <c r="Q16" s="128">
        <v>99733</v>
      </c>
      <c r="R16" s="128">
        <v>63783</v>
      </c>
      <c r="S16" s="128">
        <v>35950</v>
      </c>
      <c r="T16" s="128">
        <v>81851</v>
      </c>
      <c r="U16" s="128">
        <v>53448</v>
      </c>
      <c r="V16" s="128">
        <v>28403</v>
      </c>
    </row>
    <row r="17" spans="1:22" s="81" customFormat="1" ht="23.1" customHeight="1" x14ac:dyDescent="0.25">
      <c r="A17" s="124" t="s">
        <v>128</v>
      </c>
      <c r="B17" s="128"/>
      <c r="C17" s="128"/>
      <c r="D17" s="128"/>
      <c r="E17" s="128"/>
      <c r="F17" s="128"/>
      <c r="G17" s="128"/>
      <c r="H17" s="128"/>
      <c r="I17" s="128"/>
      <c r="J17" s="128"/>
      <c r="K17" s="128"/>
      <c r="L17" s="128"/>
      <c r="M17" s="128"/>
      <c r="N17" s="128"/>
      <c r="O17" s="128"/>
      <c r="P17" s="128"/>
      <c r="Q17" s="128"/>
      <c r="R17" s="128"/>
      <c r="S17" s="128"/>
      <c r="T17" s="128"/>
      <c r="U17" s="128"/>
      <c r="V17" s="128"/>
    </row>
    <row r="18" spans="1:22" s="81" customFormat="1" ht="23.1" customHeight="1" x14ac:dyDescent="0.25">
      <c r="A18" s="125" t="s">
        <v>129</v>
      </c>
      <c r="B18" s="133">
        <v>81682</v>
      </c>
      <c r="C18" s="133">
        <v>48813</v>
      </c>
      <c r="D18" s="133">
        <v>32869</v>
      </c>
      <c r="E18" s="133">
        <v>98817</v>
      </c>
      <c r="F18" s="133">
        <v>62621</v>
      </c>
      <c r="G18" s="133">
        <v>36196</v>
      </c>
      <c r="H18" s="133">
        <v>98916</v>
      </c>
      <c r="I18" s="133">
        <v>65387</v>
      </c>
      <c r="J18" s="133">
        <v>33529</v>
      </c>
      <c r="K18" s="133">
        <v>82804</v>
      </c>
      <c r="L18" s="133">
        <v>57070</v>
      </c>
      <c r="M18" s="133">
        <v>25733</v>
      </c>
      <c r="N18" s="133">
        <v>76470</v>
      </c>
      <c r="O18" s="133">
        <v>54703</v>
      </c>
      <c r="P18" s="133">
        <v>21767</v>
      </c>
      <c r="Q18" s="133">
        <v>90603</v>
      </c>
      <c r="R18" s="133">
        <v>59445</v>
      </c>
      <c r="S18" s="133">
        <v>31158</v>
      </c>
      <c r="T18" s="133">
        <v>76058</v>
      </c>
      <c r="U18" s="133">
        <v>50518</v>
      </c>
      <c r="V18" s="133">
        <v>25541</v>
      </c>
    </row>
    <row r="19" spans="1:22" s="81" customFormat="1" ht="23.1" customHeight="1" x14ac:dyDescent="0.25">
      <c r="A19" s="125" t="s">
        <v>130</v>
      </c>
      <c r="B19" s="133">
        <v>261</v>
      </c>
      <c r="C19" s="133">
        <v>149</v>
      </c>
      <c r="D19" s="133">
        <v>113</v>
      </c>
      <c r="E19" s="133">
        <v>115</v>
      </c>
      <c r="F19" s="133">
        <v>81</v>
      </c>
      <c r="G19" s="133">
        <v>34</v>
      </c>
      <c r="H19" s="133">
        <v>394</v>
      </c>
      <c r="I19" s="133">
        <v>363</v>
      </c>
      <c r="J19" s="133">
        <v>30</v>
      </c>
      <c r="K19" s="133">
        <v>245</v>
      </c>
      <c r="L19" s="133">
        <v>179</v>
      </c>
      <c r="M19" s="133">
        <v>66</v>
      </c>
      <c r="N19" s="133">
        <v>162</v>
      </c>
      <c r="O19" s="133">
        <v>21</v>
      </c>
      <c r="P19" s="133">
        <v>140</v>
      </c>
      <c r="Q19" s="133">
        <v>253</v>
      </c>
      <c r="R19" s="133">
        <v>102</v>
      </c>
      <c r="S19" s="133">
        <v>151</v>
      </c>
      <c r="T19" s="133">
        <v>143</v>
      </c>
      <c r="U19" s="133">
        <v>84</v>
      </c>
      <c r="V19" s="133">
        <v>59</v>
      </c>
    </row>
    <row r="20" spans="1:22" s="81" customFormat="1" ht="23.1" customHeight="1" x14ac:dyDescent="0.25">
      <c r="A20" s="125" t="s">
        <v>131</v>
      </c>
      <c r="B20" s="133">
        <v>4151</v>
      </c>
      <c r="C20" s="133">
        <v>2442</v>
      </c>
      <c r="D20" s="133">
        <v>1709</v>
      </c>
      <c r="E20" s="133">
        <v>3907</v>
      </c>
      <c r="F20" s="133">
        <v>1978</v>
      </c>
      <c r="G20" s="133">
        <v>1929</v>
      </c>
      <c r="H20" s="133">
        <v>4951</v>
      </c>
      <c r="I20" s="133">
        <v>2523</v>
      </c>
      <c r="J20" s="133">
        <v>2428</v>
      </c>
      <c r="K20" s="133">
        <v>6211</v>
      </c>
      <c r="L20" s="133">
        <v>3021</v>
      </c>
      <c r="M20" s="133">
        <v>3190</v>
      </c>
      <c r="N20" s="133">
        <v>7886</v>
      </c>
      <c r="O20" s="133">
        <v>4479</v>
      </c>
      <c r="P20" s="133">
        <v>3407</v>
      </c>
      <c r="Q20" s="133">
        <v>7550</v>
      </c>
      <c r="R20" s="133">
        <v>3770</v>
      </c>
      <c r="S20" s="133">
        <v>3780</v>
      </c>
      <c r="T20" s="133">
        <v>4626</v>
      </c>
      <c r="U20" s="133">
        <v>2618</v>
      </c>
      <c r="V20" s="133">
        <v>2008</v>
      </c>
    </row>
    <row r="21" spans="1:22" s="81" customFormat="1" ht="29.25" customHeight="1" x14ac:dyDescent="0.25">
      <c r="A21" s="125" t="s">
        <v>132</v>
      </c>
      <c r="B21" s="133">
        <v>784</v>
      </c>
      <c r="C21" s="133">
        <v>257</v>
      </c>
      <c r="D21" s="133">
        <v>526</v>
      </c>
      <c r="E21" s="133">
        <v>569</v>
      </c>
      <c r="F21" s="133">
        <v>273</v>
      </c>
      <c r="G21" s="133">
        <v>296</v>
      </c>
      <c r="H21" s="133">
        <v>715</v>
      </c>
      <c r="I21" s="133">
        <v>345</v>
      </c>
      <c r="J21" s="133">
        <v>370</v>
      </c>
      <c r="K21" s="133">
        <v>1540</v>
      </c>
      <c r="L21" s="133">
        <v>721</v>
      </c>
      <c r="M21" s="133">
        <v>819</v>
      </c>
      <c r="N21" s="133">
        <v>1435</v>
      </c>
      <c r="O21" s="133">
        <v>811</v>
      </c>
      <c r="P21" s="133">
        <v>624</v>
      </c>
      <c r="Q21" s="133">
        <v>1326</v>
      </c>
      <c r="R21" s="133">
        <v>465</v>
      </c>
      <c r="S21" s="133">
        <v>861</v>
      </c>
      <c r="T21" s="133">
        <v>1024</v>
      </c>
      <c r="U21" s="133">
        <v>229</v>
      </c>
      <c r="V21" s="133">
        <v>795</v>
      </c>
    </row>
    <row r="22" spans="1:22" s="81" customFormat="1" ht="23.1" customHeight="1" x14ac:dyDescent="0.25">
      <c r="A22" s="124" t="s">
        <v>212</v>
      </c>
      <c r="B22" s="130"/>
      <c r="C22" s="130"/>
      <c r="D22" s="130"/>
      <c r="E22" s="130"/>
      <c r="F22" s="130"/>
      <c r="G22" s="130"/>
      <c r="H22" s="130"/>
      <c r="I22" s="130"/>
      <c r="J22" s="130"/>
      <c r="K22" s="130"/>
      <c r="L22" s="130"/>
      <c r="M22" s="130"/>
      <c r="N22" s="130"/>
      <c r="O22" s="130"/>
      <c r="P22" s="130"/>
      <c r="Q22" s="130"/>
      <c r="R22" s="130"/>
      <c r="S22" s="130"/>
      <c r="T22" s="130"/>
      <c r="U22" s="130"/>
      <c r="V22" s="130"/>
    </row>
    <row r="23" spans="1:22" s="81" customFormat="1" ht="23.1" customHeight="1" x14ac:dyDescent="0.25">
      <c r="A23" s="122" t="s">
        <v>155</v>
      </c>
      <c r="B23" s="133">
        <v>515</v>
      </c>
      <c r="C23" s="133">
        <v>344</v>
      </c>
      <c r="D23" s="133">
        <v>171</v>
      </c>
      <c r="E23" s="133">
        <v>1820</v>
      </c>
      <c r="F23" s="133">
        <v>1739</v>
      </c>
      <c r="G23" s="133">
        <v>81</v>
      </c>
      <c r="H23" s="133">
        <v>1774</v>
      </c>
      <c r="I23" s="133">
        <v>1463</v>
      </c>
      <c r="J23" s="133">
        <v>312</v>
      </c>
      <c r="K23" s="133">
        <v>3429</v>
      </c>
      <c r="L23" s="133">
        <v>3065</v>
      </c>
      <c r="M23" s="133">
        <v>364</v>
      </c>
      <c r="N23" s="133">
        <v>2086</v>
      </c>
      <c r="O23" s="133">
        <v>1700</v>
      </c>
      <c r="P23" s="133">
        <v>385</v>
      </c>
      <c r="Q23" s="133">
        <v>2204</v>
      </c>
      <c r="R23" s="133">
        <v>2002</v>
      </c>
      <c r="S23" s="133">
        <v>201</v>
      </c>
      <c r="T23" s="133">
        <v>1998</v>
      </c>
      <c r="U23" s="133">
        <v>1444</v>
      </c>
      <c r="V23" s="133">
        <v>554</v>
      </c>
    </row>
    <row r="24" spans="1:22" s="81" customFormat="1" ht="23.1" customHeight="1" x14ac:dyDescent="0.25">
      <c r="A24" s="122" t="s">
        <v>191</v>
      </c>
      <c r="B24" s="133">
        <v>19458</v>
      </c>
      <c r="C24" s="133">
        <v>15760</v>
      </c>
      <c r="D24" s="133">
        <v>3698</v>
      </c>
      <c r="E24" s="133">
        <v>24751</v>
      </c>
      <c r="F24" s="133">
        <v>20864</v>
      </c>
      <c r="G24" s="133">
        <v>3887</v>
      </c>
      <c r="H24" s="133">
        <v>31853</v>
      </c>
      <c r="I24" s="133">
        <v>28473</v>
      </c>
      <c r="J24" s="133">
        <v>3380</v>
      </c>
      <c r="K24" s="133">
        <v>25408</v>
      </c>
      <c r="L24" s="133">
        <v>23023</v>
      </c>
      <c r="M24" s="133">
        <v>2385</v>
      </c>
      <c r="N24" s="133">
        <v>32159</v>
      </c>
      <c r="O24" s="133">
        <v>30244</v>
      </c>
      <c r="P24" s="133">
        <v>1914</v>
      </c>
      <c r="Q24" s="133">
        <v>31302</v>
      </c>
      <c r="R24" s="133">
        <v>28552</v>
      </c>
      <c r="S24" s="133">
        <v>2749</v>
      </c>
      <c r="T24" s="133">
        <v>25808</v>
      </c>
      <c r="U24" s="133">
        <v>23368</v>
      </c>
      <c r="V24" s="133">
        <v>2440</v>
      </c>
    </row>
    <row r="25" spans="1:22" s="81" customFormat="1" ht="23.1" customHeight="1" x14ac:dyDescent="0.25">
      <c r="A25" s="122" t="s">
        <v>192</v>
      </c>
      <c r="B25" s="133">
        <v>61206</v>
      </c>
      <c r="C25" s="133">
        <v>32152</v>
      </c>
      <c r="D25" s="133">
        <v>29055</v>
      </c>
      <c r="E25" s="133">
        <v>76837</v>
      </c>
      <c r="F25" s="133">
        <v>42350</v>
      </c>
      <c r="G25" s="133">
        <v>34488</v>
      </c>
      <c r="H25" s="133">
        <v>71349</v>
      </c>
      <c r="I25" s="133">
        <v>38682</v>
      </c>
      <c r="J25" s="133">
        <v>32667</v>
      </c>
      <c r="K25" s="133">
        <v>61963</v>
      </c>
      <c r="L25" s="133">
        <v>34903</v>
      </c>
      <c r="M25" s="133">
        <v>27059</v>
      </c>
      <c r="N25" s="133">
        <v>51708</v>
      </c>
      <c r="O25" s="133">
        <v>28069</v>
      </c>
      <c r="P25" s="133">
        <v>23639</v>
      </c>
      <c r="Q25" s="133">
        <v>66228</v>
      </c>
      <c r="R25" s="133">
        <v>33228</v>
      </c>
      <c r="S25" s="133">
        <v>32999</v>
      </c>
      <c r="T25" s="133">
        <v>54045</v>
      </c>
      <c r="U25" s="133">
        <v>28636</v>
      </c>
      <c r="V25" s="133">
        <v>25409</v>
      </c>
    </row>
    <row r="26" spans="1:22" s="81" customFormat="1" ht="23.1" customHeight="1" x14ac:dyDescent="0.25">
      <c r="A26" s="122" t="s">
        <v>205</v>
      </c>
      <c r="B26" s="132">
        <v>5699</v>
      </c>
      <c r="C26" s="132">
        <v>3406</v>
      </c>
      <c r="D26" s="132">
        <v>2293</v>
      </c>
      <c r="E26" s="144">
        <v>0</v>
      </c>
      <c r="F26" s="144">
        <v>0</v>
      </c>
      <c r="G26" s="144">
        <v>0</v>
      </c>
      <c r="H26" s="144">
        <v>0</v>
      </c>
      <c r="I26" s="144">
        <v>0</v>
      </c>
      <c r="J26" s="144">
        <v>0</v>
      </c>
      <c r="K26" s="144">
        <v>0</v>
      </c>
      <c r="L26" s="144">
        <v>0</v>
      </c>
      <c r="M26" s="144">
        <v>0</v>
      </c>
      <c r="N26" s="144">
        <v>0</v>
      </c>
      <c r="O26" s="144">
        <v>0</v>
      </c>
      <c r="P26" s="144">
        <v>0</v>
      </c>
      <c r="Q26" s="144">
        <v>0</v>
      </c>
      <c r="R26" s="144">
        <v>0</v>
      </c>
      <c r="S26" s="144">
        <v>0</v>
      </c>
      <c r="T26" s="144">
        <v>0</v>
      </c>
      <c r="U26" s="144">
        <v>0</v>
      </c>
      <c r="V26" s="144">
        <v>0</v>
      </c>
    </row>
    <row r="27" spans="1:22" s="81" customFormat="1" ht="23.1" customHeight="1" x14ac:dyDescent="0.25">
      <c r="A27" s="131" t="s">
        <v>136</v>
      </c>
      <c r="B27" s="130"/>
      <c r="C27" s="130"/>
      <c r="D27" s="130"/>
      <c r="E27" s="130"/>
      <c r="F27" s="130"/>
      <c r="G27" s="130"/>
      <c r="H27" s="130"/>
      <c r="I27" s="130"/>
      <c r="J27" s="130"/>
      <c r="K27" s="130"/>
      <c r="L27" s="130"/>
      <c r="M27" s="130"/>
      <c r="N27" s="130"/>
      <c r="O27" s="130"/>
      <c r="P27" s="130"/>
      <c r="Q27" s="130"/>
      <c r="R27" s="130"/>
      <c r="S27" s="130"/>
      <c r="T27" s="130"/>
      <c r="U27" s="130"/>
      <c r="V27" s="130"/>
    </row>
    <row r="28" spans="1:22" s="81" customFormat="1" ht="23.1" customHeight="1" x14ac:dyDescent="0.25">
      <c r="A28" s="127" t="s">
        <v>188</v>
      </c>
      <c r="B28" s="129">
        <v>100</v>
      </c>
      <c r="C28" s="129">
        <v>99.999999999999986</v>
      </c>
      <c r="D28" s="129">
        <v>100.00893415527563</v>
      </c>
      <c r="E28" s="129">
        <v>100</v>
      </c>
      <c r="F28" s="129">
        <v>99.999999999999986</v>
      </c>
      <c r="G28" s="129">
        <v>100.00893415527563</v>
      </c>
      <c r="H28" s="129">
        <v>100</v>
      </c>
      <c r="I28" s="129">
        <v>99.999999999999986</v>
      </c>
      <c r="J28" s="129">
        <v>100.00893415527563</v>
      </c>
      <c r="K28" s="129">
        <v>100</v>
      </c>
      <c r="L28" s="129">
        <v>99.999999999999986</v>
      </c>
      <c r="M28" s="129">
        <v>100.00893415527563</v>
      </c>
      <c r="N28" s="129">
        <v>100</v>
      </c>
      <c r="O28" s="129">
        <v>99.999999999999986</v>
      </c>
      <c r="P28" s="129">
        <v>100.00893415527563</v>
      </c>
      <c r="Q28" s="129">
        <v>100</v>
      </c>
      <c r="R28" s="129">
        <v>99.999999999999986</v>
      </c>
      <c r="S28" s="129">
        <v>100.00893415527563</v>
      </c>
      <c r="T28" s="129">
        <v>100</v>
      </c>
      <c r="U28" s="129">
        <v>100</v>
      </c>
      <c r="V28" s="129">
        <v>99.999999999999986</v>
      </c>
    </row>
    <row r="29" spans="1:22" s="81" customFormat="1" ht="23.1" customHeight="1" x14ac:dyDescent="0.25">
      <c r="A29" s="124" t="s">
        <v>128</v>
      </c>
      <c r="B29" s="128"/>
      <c r="C29" s="128"/>
      <c r="D29" s="128"/>
      <c r="E29" s="128"/>
      <c r="F29" s="128"/>
      <c r="G29" s="128"/>
      <c r="H29" s="128"/>
      <c r="I29" s="128"/>
      <c r="J29" s="128"/>
      <c r="K29" s="128"/>
      <c r="L29" s="128"/>
      <c r="M29" s="128"/>
      <c r="N29" s="128"/>
      <c r="O29" s="128"/>
      <c r="P29" s="128"/>
      <c r="Q29" s="128"/>
      <c r="R29" s="128"/>
      <c r="S29" s="128"/>
      <c r="T29" s="128"/>
      <c r="U29" s="128"/>
      <c r="V29" s="128"/>
    </row>
    <row r="30" spans="1:22" s="81" customFormat="1" ht="23.1" customHeight="1" x14ac:dyDescent="0.25">
      <c r="A30" s="125" t="s">
        <v>129</v>
      </c>
      <c r="B30" s="119">
        <v>73.021947101857066</v>
      </c>
      <c r="C30" s="119">
        <v>45.39303482587065</v>
      </c>
      <c r="D30" s="119">
        <v>83.923107100823856</v>
      </c>
      <c r="E30" s="119">
        <v>65.389379800148646</v>
      </c>
      <c r="F30" s="119">
        <v>24.912891986062718</v>
      </c>
      <c r="G30" s="119">
        <v>77.954545454545453</v>
      </c>
      <c r="H30" s="119">
        <v>73.153603242682749</v>
      </c>
      <c r="I30" s="119">
        <v>46.967393140733229</v>
      </c>
      <c r="J30" s="119">
        <v>83.285396783893319</v>
      </c>
      <c r="K30" s="119">
        <v>59.576670884619809</v>
      </c>
      <c r="L30" s="119">
        <v>25.888650963597431</v>
      </c>
      <c r="M30" s="119">
        <v>71.948726014469955</v>
      </c>
      <c r="N30" s="119">
        <v>55.228758169934643</v>
      </c>
      <c r="O30" s="119">
        <v>36.085912486659552</v>
      </c>
      <c r="P30" s="119">
        <v>67.422120363296827</v>
      </c>
      <c r="Q30" s="119">
        <v>64.978322494580624</v>
      </c>
      <c r="R30" s="119">
        <v>52.779376222810448</v>
      </c>
      <c r="S30" s="119">
        <v>71.913196940976533</v>
      </c>
      <c r="T30" s="119">
        <v>63.628595841640553</v>
      </c>
      <c r="U30" s="119">
        <v>34.957086522848527</v>
      </c>
      <c r="V30" s="119">
        <v>76.32795643686427</v>
      </c>
    </row>
    <row r="31" spans="1:22" s="81" customFormat="1" ht="23.1" customHeight="1" x14ac:dyDescent="0.25">
      <c r="A31" s="125" t="s">
        <v>130</v>
      </c>
      <c r="B31" s="119">
        <v>1.4687675858187956</v>
      </c>
      <c r="C31" s="119">
        <v>2.9651741293532341</v>
      </c>
      <c r="D31" s="119">
        <v>0.88662220478619069</v>
      </c>
      <c r="E31" s="119">
        <v>0.94970682963085307</v>
      </c>
      <c r="F31" s="119">
        <v>2.8222996515679446</v>
      </c>
      <c r="G31" s="119">
        <v>0.367965367965368</v>
      </c>
      <c r="H31" s="119">
        <v>1.8570014610925203</v>
      </c>
      <c r="I31" s="119">
        <v>6.1327927014698425</v>
      </c>
      <c r="J31" s="119">
        <v>0.19610406589096616</v>
      </c>
      <c r="K31" s="119">
        <v>1.409179799838951</v>
      </c>
      <c r="L31" s="119">
        <v>3.8329764453961452</v>
      </c>
      <c r="M31" s="119">
        <v>0.51903114186851207</v>
      </c>
      <c r="N31" s="119">
        <v>0.84033613445378152</v>
      </c>
      <c r="O31" s="119">
        <v>0.28014941302027746</v>
      </c>
      <c r="P31" s="119">
        <v>1.1883541295306002</v>
      </c>
      <c r="Q31" s="119">
        <v>1.0546940136735035</v>
      </c>
      <c r="R31" s="119">
        <v>1.1738980319944758</v>
      </c>
      <c r="S31" s="119">
        <v>0.98699261389633319</v>
      </c>
      <c r="T31" s="119">
        <v>1.0182284249501568</v>
      </c>
      <c r="U31" s="119">
        <v>1.9485038274182327</v>
      </c>
      <c r="V31" s="119">
        <v>0.60618514332682627</v>
      </c>
    </row>
    <row r="32" spans="1:22" s="81" customFormat="1" ht="23.1" customHeight="1" x14ac:dyDescent="0.25">
      <c r="A32" s="125" t="s">
        <v>131</v>
      </c>
      <c r="B32" s="119">
        <v>23.359594822734948</v>
      </c>
      <c r="C32" s="119">
        <v>48.597014925373131</v>
      </c>
      <c r="D32" s="119">
        <v>13.409180070615928</v>
      </c>
      <c r="E32" s="119">
        <v>32.265257246676029</v>
      </c>
      <c r="F32" s="119">
        <v>68.919860627177698</v>
      </c>
      <c r="G32" s="119">
        <v>20.876623376623378</v>
      </c>
      <c r="H32" s="119">
        <v>23.335061507281896</v>
      </c>
      <c r="I32" s="119">
        <v>42.625443487075522</v>
      </c>
      <c r="J32" s="119">
        <v>15.871355732775527</v>
      </c>
      <c r="K32" s="119">
        <v>35.724145864488669</v>
      </c>
      <c r="L32" s="119">
        <v>64.689507494646676</v>
      </c>
      <c r="M32" s="119">
        <v>25.086505190311421</v>
      </c>
      <c r="N32" s="119">
        <v>40.906733063595809</v>
      </c>
      <c r="O32" s="119">
        <v>59.751867662753469</v>
      </c>
      <c r="P32" s="119">
        <v>28.919446566505393</v>
      </c>
      <c r="Q32" s="119">
        <v>31.474070368517594</v>
      </c>
      <c r="R32" s="119">
        <v>43.388191966854642</v>
      </c>
      <c r="S32" s="119">
        <v>24.707497222040654</v>
      </c>
      <c r="T32" s="119">
        <v>32.93933352321276</v>
      </c>
      <c r="U32" s="119">
        <v>60.728369287868247</v>
      </c>
      <c r="V32" s="119">
        <v>20.630843522038425</v>
      </c>
    </row>
    <row r="33" spans="1:22" s="81" customFormat="1" ht="27" customHeight="1" x14ac:dyDescent="0.25">
      <c r="A33" s="125" t="s">
        <v>132</v>
      </c>
      <c r="B33" s="119">
        <v>2.144063027574564</v>
      </c>
      <c r="C33" s="119">
        <v>3.044776119402985</v>
      </c>
      <c r="D33" s="119">
        <v>1.7889368379756767</v>
      </c>
      <c r="E33" s="119">
        <v>1.3956561235444709</v>
      </c>
      <c r="F33" s="119">
        <v>3.3101045296167246</v>
      </c>
      <c r="G33" s="119">
        <v>0.80086580086580084</v>
      </c>
      <c r="H33" s="119">
        <v>1.6543337889428289</v>
      </c>
      <c r="I33" s="119">
        <v>4.2743706707214058</v>
      </c>
      <c r="J33" s="119">
        <v>0.64060661524382267</v>
      </c>
      <c r="K33" s="119">
        <v>3.2900034510525713</v>
      </c>
      <c r="L33" s="119">
        <v>5.5888650963597426</v>
      </c>
      <c r="M33" s="119">
        <v>2.4457376533501098</v>
      </c>
      <c r="N33" s="119">
        <v>3.0241726320157691</v>
      </c>
      <c r="O33" s="119">
        <v>3.8820704375667021</v>
      </c>
      <c r="P33" s="119">
        <v>2.4700789406671761</v>
      </c>
      <c r="Q33" s="119">
        <v>2.4929131232282806</v>
      </c>
      <c r="R33" s="119">
        <v>2.6585337783404306</v>
      </c>
      <c r="S33" s="119">
        <v>2.3988495980129421</v>
      </c>
      <c r="T33" s="119">
        <v>2.4138422101965253</v>
      </c>
      <c r="U33" s="119">
        <v>2.3660403618649966</v>
      </c>
      <c r="V33" s="119">
        <v>2.4350148977704715</v>
      </c>
    </row>
    <row r="34" spans="1:22" s="81" customFormat="1" ht="23.1" customHeight="1" x14ac:dyDescent="0.25">
      <c r="A34" s="124" t="s">
        <v>212</v>
      </c>
      <c r="B34" s="119"/>
      <c r="C34" s="119"/>
      <c r="D34" s="119"/>
      <c r="E34" s="119"/>
      <c r="F34" s="119"/>
      <c r="G34" s="119"/>
      <c r="H34" s="119"/>
      <c r="I34" s="119"/>
      <c r="J34" s="119"/>
      <c r="K34" s="119"/>
      <c r="L34" s="119"/>
      <c r="M34" s="119"/>
      <c r="N34" s="119"/>
      <c r="O34" s="119"/>
      <c r="P34" s="119"/>
      <c r="Q34" s="119"/>
      <c r="R34" s="119"/>
      <c r="S34" s="119"/>
      <c r="T34" s="119"/>
      <c r="U34" s="119"/>
      <c r="V34" s="119"/>
    </row>
    <row r="35" spans="1:22" s="81" customFormat="1" ht="23.1" customHeight="1" x14ac:dyDescent="0.25">
      <c r="A35" s="122" t="s">
        <v>155</v>
      </c>
      <c r="B35" s="119">
        <v>0.41080472706809229</v>
      </c>
      <c r="C35" s="119">
        <v>1.2935323383084576</v>
      </c>
      <c r="D35" s="119">
        <v>6.2769713613181635E-2</v>
      </c>
      <c r="E35" s="119">
        <v>3.9474770831612847</v>
      </c>
      <c r="F35" s="119">
        <v>14.738675958188152</v>
      </c>
      <c r="G35" s="119">
        <v>0.58441558441558439</v>
      </c>
      <c r="H35" s="119">
        <v>5.5710043832775602</v>
      </c>
      <c r="I35" s="119">
        <v>17.300219631694542</v>
      </c>
      <c r="J35" s="119">
        <v>1.0393515492221206</v>
      </c>
      <c r="K35" s="119">
        <v>5.9818244564592202</v>
      </c>
      <c r="L35" s="119">
        <v>17.601713062098501</v>
      </c>
      <c r="M35" s="119">
        <v>1.7143755898081159</v>
      </c>
      <c r="N35" s="119">
        <v>7.4800290486565002</v>
      </c>
      <c r="O35" s="119">
        <v>15.288153681963715</v>
      </c>
      <c r="P35" s="119">
        <v>2.5125201595789832</v>
      </c>
      <c r="Q35" s="119">
        <v>3.851925962981491</v>
      </c>
      <c r="R35" s="119">
        <v>8.7121648060766486</v>
      </c>
      <c r="S35" s="119">
        <v>1.0915746127197856</v>
      </c>
      <c r="T35" s="119">
        <v>5.7106237539162628</v>
      </c>
      <c r="U35" s="119">
        <v>15.843191834841106</v>
      </c>
      <c r="V35" s="119">
        <v>1.2123702866536525</v>
      </c>
    </row>
    <row r="36" spans="1:22" s="81" customFormat="1" ht="23.1" customHeight="1" x14ac:dyDescent="0.25">
      <c r="A36" s="122" t="s">
        <v>191</v>
      </c>
      <c r="B36" s="119">
        <v>2.6674169949352842</v>
      </c>
      <c r="C36" s="119">
        <v>5.6915422885572138</v>
      </c>
      <c r="D36" s="119">
        <v>1.4750882699097685</v>
      </c>
      <c r="E36" s="119">
        <v>2.8738954496655382</v>
      </c>
      <c r="F36" s="119">
        <v>8.8153310104529616</v>
      </c>
      <c r="G36" s="119">
        <v>1.0281385281385282</v>
      </c>
      <c r="H36" s="119">
        <v>1.3055568647782438</v>
      </c>
      <c r="I36" s="119">
        <v>4.1223179591147154</v>
      </c>
      <c r="J36" s="119">
        <v>0.21571447248006276</v>
      </c>
      <c r="K36" s="119">
        <v>3.6236051995858736</v>
      </c>
      <c r="L36" s="119">
        <v>11.58458244111349</v>
      </c>
      <c r="M36" s="119">
        <v>0.69990563070147838</v>
      </c>
      <c r="N36" s="119">
        <v>6.2247121070650477</v>
      </c>
      <c r="O36" s="119">
        <v>13.834044823906083</v>
      </c>
      <c r="P36" s="119">
        <v>1.3835837365249131</v>
      </c>
      <c r="Q36" s="119">
        <v>7.4954143738535928</v>
      </c>
      <c r="R36" s="119">
        <v>14.02923236275751</v>
      </c>
      <c r="S36" s="119">
        <v>3.7845610824236875</v>
      </c>
      <c r="T36" s="119">
        <v>2.7769866135004273</v>
      </c>
      <c r="U36" s="119">
        <v>7.7012294131292043</v>
      </c>
      <c r="V36" s="119">
        <v>0.58563649440049315</v>
      </c>
    </row>
    <row r="37" spans="1:22" s="81" customFormat="1" ht="22.5" customHeight="1" x14ac:dyDescent="0.25">
      <c r="A37" s="122" t="s">
        <v>192</v>
      </c>
      <c r="B37" s="119">
        <v>66.949915588069786</v>
      </c>
      <c r="C37" s="119">
        <v>29.552238805970148</v>
      </c>
      <c r="D37" s="119">
        <v>81.694782267555894</v>
      </c>
      <c r="E37" s="119">
        <v>93.186885787430839</v>
      </c>
      <c r="F37" s="119">
        <v>76.41114982578398</v>
      </c>
      <c r="G37" s="119">
        <v>98.376623376623371</v>
      </c>
      <c r="H37" s="119">
        <v>93.118725550266305</v>
      </c>
      <c r="I37" s="119">
        <v>78.577462409190744</v>
      </c>
      <c r="J37" s="119">
        <v>98.744933978297823</v>
      </c>
      <c r="K37" s="119">
        <v>90.394570343954911</v>
      </c>
      <c r="L37" s="119">
        <v>70.813704496788006</v>
      </c>
      <c r="M37" s="119">
        <v>97.585718779490406</v>
      </c>
      <c r="N37" s="119">
        <v>86.29525884427845</v>
      </c>
      <c r="O37" s="119">
        <v>70.877801494130196</v>
      </c>
      <c r="P37" s="119">
        <v>96.103896103896105</v>
      </c>
      <c r="Q37" s="119">
        <v>88.652659663164911</v>
      </c>
      <c r="R37" s="119">
        <v>77.258602831165845</v>
      </c>
      <c r="S37" s="119">
        <v>95.123864304856525</v>
      </c>
      <c r="T37" s="119">
        <v>91.512389632583307</v>
      </c>
      <c r="U37" s="119">
        <v>76.432382277893765</v>
      </c>
      <c r="V37" s="119">
        <v>98.201993218945844</v>
      </c>
    </row>
    <row r="38" spans="1:22" s="81" customFormat="1" ht="23.1" customHeight="1" x14ac:dyDescent="0.25">
      <c r="A38" s="122" t="s">
        <v>205</v>
      </c>
      <c r="B38" s="119">
        <v>29.966235227912215</v>
      </c>
      <c r="C38" s="119">
        <v>63.442786069651746</v>
      </c>
      <c r="D38" s="119">
        <v>16.767359748921145</v>
      </c>
      <c r="E38" s="144">
        <v>0</v>
      </c>
      <c r="F38" s="144">
        <v>0</v>
      </c>
      <c r="G38" s="144">
        <v>0</v>
      </c>
      <c r="H38" s="144">
        <v>0</v>
      </c>
      <c r="I38" s="144">
        <v>0</v>
      </c>
      <c r="J38" s="144">
        <v>0</v>
      </c>
      <c r="K38" s="144">
        <v>0</v>
      </c>
      <c r="L38" s="144">
        <v>0</v>
      </c>
      <c r="M38" s="144">
        <v>0</v>
      </c>
      <c r="N38" s="144">
        <v>0</v>
      </c>
      <c r="O38" s="144">
        <v>0</v>
      </c>
      <c r="P38" s="144">
        <v>0</v>
      </c>
      <c r="Q38" s="144">
        <v>0</v>
      </c>
      <c r="R38" s="144">
        <v>0</v>
      </c>
      <c r="S38" s="144">
        <v>0</v>
      </c>
      <c r="T38" s="144">
        <v>0</v>
      </c>
      <c r="U38" s="144">
        <v>0</v>
      </c>
      <c r="V38" s="144">
        <v>0</v>
      </c>
    </row>
    <row r="39" spans="1:22" s="81" customFormat="1" ht="23.1" customHeight="1" x14ac:dyDescent="0.25">
      <c r="A39" s="127" t="s">
        <v>195</v>
      </c>
      <c r="B39" s="126">
        <v>100</v>
      </c>
      <c r="C39" s="126">
        <v>100</v>
      </c>
      <c r="D39" s="126">
        <v>100</v>
      </c>
      <c r="E39" s="126">
        <v>100</v>
      </c>
      <c r="F39" s="126">
        <v>100</v>
      </c>
      <c r="G39" s="126">
        <v>100</v>
      </c>
      <c r="H39" s="126">
        <v>100</v>
      </c>
      <c r="I39" s="126">
        <v>100</v>
      </c>
      <c r="J39" s="126">
        <v>100</v>
      </c>
      <c r="K39" s="126">
        <v>100</v>
      </c>
      <c r="L39" s="126">
        <v>100</v>
      </c>
      <c r="M39" s="126">
        <v>100</v>
      </c>
      <c r="N39" s="126">
        <v>100</v>
      </c>
      <c r="O39" s="126">
        <v>100</v>
      </c>
      <c r="P39" s="126">
        <v>100</v>
      </c>
      <c r="Q39" s="126">
        <v>100</v>
      </c>
      <c r="R39" s="126">
        <v>100</v>
      </c>
      <c r="S39" s="126">
        <v>100</v>
      </c>
      <c r="T39" s="126">
        <v>100</v>
      </c>
      <c r="U39" s="126">
        <v>100</v>
      </c>
      <c r="V39" s="126">
        <v>100</v>
      </c>
    </row>
    <row r="40" spans="1:22" s="81" customFormat="1" ht="23.1" customHeight="1" x14ac:dyDescent="0.25">
      <c r="A40" s="124" t="s">
        <v>128</v>
      </c>
      <c r="B40" s="126"/>
      <c r="C40" s="126"/>
      <c r="D40" s="126"/>
      <c r="E40" s="126"/>
      <c r="F40" s="126"/>
      <c r="G40" s="126"/>
      <c r="H40" s="126"/>
      <c r="I40" s="126"/>
      <c r="J40" s="126"/>
      <c r="K40" s="126"/>
      <c r="L40" s="126"/>
      <c r="M40" s="126"/>
      <c r="N40" s="126"/>
      <c r="O40" s="126"/>
      <c r="P40" s="126"/>
      <c r="Q40" s="126"/>
      <c r="R40" s="126"/>
      <c r="S40" s="126"/>
      <c r="T40" s="126"/>
      <c r="U40" s="126"/>
      <c r="V40" s="126"/>
    </row>
    <row r="41" spans="1:22" ht="23.1" customHeight="1" x14ac:dyDescent="0.35">
      <c r="A41" s="125" t="s">
        <v>129</v>
      </c>
      <c r="B41" s="119">
        <v>94.019199337001311</v>
      </c>
      <c r="C41" s="119">
        <v>94.485308350431652</v>
      </c>
      <c r="D41" s="119">
        <v>93.335415720127216</v>
      </c>
      <c r="E41" s="119">
        <v>95.560304812006819</v>
      </c>
      <c r="F41" s="119">
        <v>96.411195960093607</v>
      </c>
      <c r="G41" s="119">
        <v>94.123153734137716</v>
      </c>
      <c r="H41" s="119">
        <v>94.227251943301326</v>
      </c>
      <c r="I41" s="119">
        <v>95.291322976478483</v>
      </c>
      <c r="J41" s="119">
        <v>92.219043951812523</v>
      </c>
      <c r="K41" s="119">
        <v>91.193832599118934</v>
      </c>
      <c r="L41" s="119">
        <v>93.571182633503298</v>
      </c>
      <c r="M41" s="119">
        <v>86.326277298802381</v>
      </c>
      <c r="N41" s="119">
        <v>88.967226274824611</v>
      </c>
      <c r="O41" s="119">
        <v>91.150398240410567</v>
      </c>
      <c r="P41" s="119">
        <v>83.916110875515642</v>
      </c>
      <c r="Q41" s="119">
        <v>90.845557638895855</v>
      </c>
      <c r="R41" s="119">
        <v>93.19881473119797</v>
      </c>
      <c r="S41" s="119">
        <v>86.670375521557716</v>
      </c>
      <c r="T41" s="119">
        <v>92.922505528338078</v>
      </c>
      <c r="U41" s="119">
        <v>94.518036222122433</v>
      </c>
      <c r="V41" s="119">
        <v>89.923599619758477</v>
      </c>
    </row>
    <row r="42" spans="1:22" ht="23.1" customHeight="1" x14ac:dyDescent="0.35">
      <c r="A42" s="125" t="s">
        <v>130</v>
      </c>
      <c r="B42" s="119">
        <v>0.30042128041621585</v>
      </c>
      <c r="C42" s="119">
        <v>0.28841314699392201</v>
      </c>
      <c r="D42" s="119">
        <v>0.3208768741481145</v>
      </c>
      <c r="E42" s="119">
        <v>0.1112099644128114</v>
      </c>
      <c r="F42" s="119">
        <v>0.12470747629018351</v>
      </c>
      <c r="G42" s="119">
        <v>8.8412731433326397E-2</v>
      </c>
      <c r="H42" s="119">
        <v>0.37532388355433621</v>
      </c>
      <c r="I42" s="119">
        <v>0.52901571016351401</v>
      </c>
      <c r="J42" s="119">
        <v>8.2512789482369772E-2</v>
      </c>
      <c r="K42" s="119">
        <v>0.26982378854625549</v>
      </c>
      <c r="L42" s="119">
        <v>0.29348592415274383</v>
      </c>
      <c r="M42" s="119">
        <v>0.22140964138347477</v>
      </c>
      <c r="N42" s="119">
        <v>0.18847509685525812</v>
      </c>
      <c r="O42" s="119">
        <v>3.499183523844436E-2</v>
      </c>
      <c r="P42" s="119">
        <v>0.53972782296927402</v>
      </c>
      <c r="Q42" s="119">
        <v>0.25367731844023544</v>
      </c>
      <c r="R42" s="119">
        <v>0.15991721932176287</v>
      </c>
      <c r="S42" s="119">
        <v>0.42002781641168285</v>
      </c>
      <c r="T42" s="119">
        <v>0.17470770057787932</v>
      </c>
      <c r="U42" s="119">
        <v>0.15716210148181409</v>
      </c>
      <c r="V42" s="119">
        <v>0.20772453614054856</v>
      </c>
    </row>
    <row r="43" spans="1:22" ht="23.1" customHeight="1" x14ac:dyDescent="0.35">
      <c r="A43" s="125" t="s">
        <v>131</v>
      </c>
      <c r="B43" s="119">
        <v>4.7779645019452568</v>
      </c>
      <c r="C43" s="119">
        <v>4.7268785567728697</v>
      </c>
      <c r="D43" s="119">
        <v>4.85290776919582</v>
      </c>
      <c r="E43" s="119">
        <v>3.7782376605291663</v>
      </c>
      <c r="F43" s="119">
        <v>3.0453257790368271</v>
      </c>
      <c r="G43" s="119">
        <v>5.0161223216143123</v>
      </c>
      <c r="H43" s="119">
        <v>4.7163161103490321</v>
      </c>
      <c r="I43" s="119">
        <v>3.6768777871695475</v>
      </c>
      <c r="J43" s="119">
        <v>6.6780350954397942</v>
      </c>
      <c r="K43" s="119">
        <v>6.8403083700440526</v>
      </c>
      <c r="L43" s="119">
        <v>4.9531898148907221</v>
      </c>
      <c r="M43" s="119">
        <v>10.701466000201282</v>
      </c>
      <c r="N43" s="119">
        <v>9.1747815666701573</v>
      </c>
      <c r="O43" s="119">
        <v>7.4632585729996332</v>
      </c>
      <c r="P43" s="119">
        <v>13.134662091830835</v>
      </c>
      <c r="Q43" s="119">
        <v>7.5702124672876581</v>
      </c>
      <c r="R43" s="119">
        <v>5.9106658514024115</v>
      </c>
      <c r="S43" s="119">
        <v>10.514603616133519</v>
      </c>
      <c r="T43" s="119">
        <v>5.6517330270858022</v>
      </c>
      <c r="U43" s="119">
        <v>4.8982188295165399</v>
      </c>
      <c r="V43" s="119">
        <v>7.0696757384783302</v>
      </c>
    </row>
    <row r="44" spans="1:22" ht="27" customHeight="1" x14ac:dyDescent="0.35">
      <c r="A44" s="125" t="s">
        <v>132</v>
      </c>
      <c r="B44" s="119">
        <v>0.90241488063721542</v>
      </c>
      <c r="C44" s="119">
        <v>0.4974642870968991</v>
      </c>
      <c r="D44" s="119">
        <v>1.4936392548841435</v>
      </c>
      <c r="E44" s="119">
        <v>0.55024756305121458</v>
      </c>
      <c r="F44" s="119">
        <v>0.4203103830521</v>
      </c>
      <c r="G44" s="119">
        <v>0.76971083836072396</v>
      </c>
      <c r="H44" s="119">
        <v>0.68110806279530556</v>
      </c>
      <c r="I44" s="119">
        <v>0.50278352618846367</v>
      </c>
      <c r="J44" s="119">
        <v>1.017657736949227</v>
      </c>
      <c r="K44" s="119">
        <v>1.6960352422907488</v>
      </c>
      <c r="L44" s="119">
        <v>1.1821416274532308</v>
      </c>
      <c r="M44" s="119">
        <v>2.7474923680767551</v>
      </c>
      <c r="N44" s="119">
        <v>1.6695170616499715</v>
      </c>
      <c r="O44" s="119">
        <v>1.3513513513513513</v>
      </c>
      <c r="P44" s="119">
        <v>2.4056440109487642</v>
      </c>
      <c r="Q44" s="119">
        <v>1.3295498982282696</v>
      </c>
      <c r="R44" s="119">
        <v>0.72903438220215411</v>
      </c>
      <c r="S44" s="119">
        <v>2.3949930458970794</v>
      </c>
      <c r="T44" s="119">
        <v>1.2510537439982408</v>
      </c>
      <c r="U44" s="119">
        <v>0.42845382427780271</v>
      </c>
      <c r="V44" s="119">
        <v>2.7990001056226452</v>
      </c>
    </row>
    <row r="45" spans="1:22" ht="23.1" customHeight="1" x14ac:dyDescent="0.35">
      <c r="A45" s="124" t="s">
        <v>212</v>
      </c>
      <c r="B45" s="123"/>
      <c r="C45" s="123"/>
      <c r="D45" s="119"/>
      <c r="E45" s="123"/>
      <c r="F45" s="123"/>
      <c r="G45" s="119"/>
      <c r="H45" s="123"/>
      <c r="I45" s="123"/>
      <c r="J45" s="119"/>
      <c r="K45" s="123"/>
      <c r="L45" s="123"/>
      <c r="M45" s="119"/>
      <c r="N45" s="123"/>
      <c r="O45" s="123"/>
      <c r="P45" s="119"/>
      <c r="Q45" s="123"/>
      <c r="R45" s="123"/>
      <c r="S45" s="119"/>
      <c r="T45" s="123"/>
      <c r="U45" s="123"/>
      <c r="V45" s="119"/>
    </row>
    <row r="46" spans="1:22" ht="23.1" customHeight="1" x14ac:dyDescent="0.35">
      <c r="A46" s="122" t="s">
        <v>155</v>
      </c>
      <c r="B46" s="119">
        <v>0.59278528511245654</v>
      </c>
      <c r="C46" s="119">
        <v>0.66586659440207496</v>
      </c>
      <c r="D46" s="119">
        <v>0.48557473875511131</v>
      </c>
      <c r="E46" s="119">
        <v>1.7600185672288409</v>
      </c>
      <c r="F46" s="119">
        <v>2.67736174405715</v>
      </c>
      <c r="G46" s="119">
        <v>0.21063033076763055</v>
      </c>
      <c r="H46" s="119">
        <v>1.6899100746837374</v>
      </c>
      <c r="I46" s="119">
        <v>2.1320936197499201</v>
      </c>
      <c r="J46" s="119">
        <v>0.8581330106166456</v>
      </c>
      <c r="K46" s="119">
        <v>3.7764317180616742</v>
      </c>
      <c r="L46" s="119">
        <v>5.0253316063025695</v>
      </c>
      <c r="M46" s="119">
        <v>1.2211077191452246</v>
      </c>
      <c r="N46" s="119">
        <v>2.4269077286423975</v>
      </c>
      <c r="O46" s="119">
        <v>2.8326723764454957</v>
      </c>
      <c r="P46" s="119">
        <v>1.4842515131655036</v>
      </c>
      <c r="Q46" s="119">
        <v>2.2099004341592052</v>
      </c>
      <c r="R46" s="119">
        <v>3.1387673831585214</v>
      </c>
      <c r="S46" s="119">
        <v>0.55910987482614749</v>
      </c>
      <c r="T46" s="119">
        <v>2.4410208794028172</v>
      </c>
      <c r="U46" s="119">
        <v>2.7016913635683282</v>
      </c>
      <c r="V46" s="119">
        <v>1.9504981868112523</v>
      </c>
    </row>
    <row r="47" spans="1:22" ht="23.1" customHeight="1" x14ac:dyDescent="0.35">
      <c r="A47" s="122" t="s">
        <v>191</v>
      </c>
      <c r="B47" s="119">
        <v>22.396924422753749</v>
      </c>
      <c r="C47" s="119">
        <v>30.505981185397392</v>
      </c>
      <c r="D47" s="119">
        <v>10.500908677873694</v>
      </c>
      <c r="E47" s="119">
        <v>23.935285471143434</v>
      </c>
      <c r="F47" s="119">
        <v>32.122182534794923</v>
      </c>
      <c r="G47" s="119">
        <v>10.107655502392344</v>
      </c>
      <c r="H47" s="119">
        <v>30.343126047858561</v>
      </c>
      <c r="I47" s="119">
        <v>41.49494301786703</v>
      </c>
      <c r="J47" s="119">
        <v>9.2964409483469943</v>
      </c>
      <c r="K47" s="119">
        <v>27.982378854625551</v>
      </c>
      <c r="L47" s="119">
        <v>37.748192356249284</v>
      </c>
      <c r="M47" s="119">
        <v>8.0009393136301128</v>
      </c>
      <c r="N47" s="119">
        <v>37.414633578816328</v>
      </c>
      <c r="O47" s="119">
        <v>50.394907854833868</v>
      </c>
      <c r="P47" s="119">
        <v>7.3788503797370755</v>
      </c>
      <c r="Q47" s="119">
        <v>31.385800086230237</v>
      </c>
      <c r="R47" s="119">
        <v>44.764278883087968</v>
      </c>
      <c r="S47" s="119">
        <v>7.6467315716272601</v>
      </c>
      <c r="T47" s="119">
        <v>31.530463891705661</v>
      </c>
      <c r="U47" s="119">
        <v>43.720999850321803</v>
      </c>
      <c r="V47" s="119">
        <v>8.5906418336091264</v>
      </c>
    </row>
    <row r="48" spans="1:22" ht="23.1" customHeight="1" x14ac:dyDescent="0.35">
      <c r="A48" s="122" t="s">
        <v>192</v>
      </c>
      <c r="B48" s="119">
        <v>70.450516816685465</v>
      </c>
      <c r="C48" s="119">
        <v>62.235298672138128</v>
      </c>
      <c r="D48" s="119">
        <v>82.505111313039521</v>
      </c>
      <c r="E48" s="119">
        <v>74.304695961627729</v>
      </c>
      <c r="F48" s="119">
        <v>65.201995319620636</v>
      </c>
      <c r="G48" s="119">
        <v>89.681714166840024</v>
      </c>
      <c r="H48" s="119">
        <v>67.966963877457715</v>
      </c>
      <c r="I48" s="119">
        <v>56.372963362383047</v>
      </c>
      <c r="J48" s="119">
        <v>89.848176467352431</v>
      </c>
      <c r="K48" s="119">
        <v>68.241189427312776</v>
      </c>
      <c r="L48" s="119">
        <v>57.226476037448151</v>
      </c>
      <c r="M48" s="119">
        <v>90.774598275688547</v>
      </c>
      <c r="N48" s="119">
        <v>60.158458692541274</v>
      </c>
      <c r="O48" s="119">
        <v>46.770753490852137</v>
      </c>
      <c r="P48" s="119">
        <v>91.133042908361929</v>
      </c>
      <c r="Q48" s="119">
        <v>66.405302156758552</v>
      </c>
      <c r="R48" s="119">
        <v>52.095385917877799</v>
      </c>
      <c r="S48" s="119">
        <v>91.791376912378311</v>
      </c>
      <c r="T48" s="119">
        <v>66.028515228891521</v>
      </c>
      <c r="U48" s="119">
        <v>53.577308786109867</v>
      </c>
      <c r="V48" s="119">
        <v>89.458859979579614</v>
      </c>
    </row>
    <row r="49" spans="1:24" ht="24.75" thickBot="1" x14ac:dyDescent="0.4">
      <c r="A49" s="122" t="s">
        <v>205</v>
      </c>
      <c r="B49" s="119">
        <v>6.5597734754483303</v>
      </c>
      <c r="C49" s="119">
        <v>6.5928535480624051</v>
      </c>
      <c r="D49" s="119">
        <v>6.5112448886869609</v>
      </c>
      <c r="E49" s="144">
        <v>0</v>
      </c>
      <c r="F49" s="144">
        <v>0</v>
      </c>
      <c r="G49" s="144">
        <v>0</v>
      </c>
      <c r="H49" s="144">
        <v>0</v>
      </c>
      <c r="I49" s="144">
        <v>0</v>
      </c>
      <c r="J49" s="144">
        <v>0</v>
      </c>
      <c r="K49" s="144">
        <v>0</v>
      </c>
      <c r="L49" s="144">
        <v>0</v>
      </c>
      <c r="M49" s="144">
        <v>0</v>
      </c>
      <c r="N49" s="144">
        <v>0</v>
      </c>
      <c r="O49" s="144">
        <v>0</v>
      </c>
      <c r="P49" s="144">
        <v>0</v>
      </c>
      <c r="Q49" s="144">
        <v>0</v>
      </c>
      <c r="R49" s="144">
        <v>0</v>
      </c>
      <c r="S49" s="144">
        <v>0</v>
      </c>
      <c r="T49" s="144">
        <v>0</v>
      </c>
      <c r="U49" s="144">
        <v>0</v>
      </c>
      <c r="V49" s="144">
        <v>0</v>
      </c>
    </row>
    <row r="50" spans="1:24" ht="2.25" customHeight="1" thickBot="1" x14ac:dyDescent="0.4">
      <c r="A50" s="118"/>
      <c r="B50" s="117"/>
      <c r="C50" s="117"/>
      <c r="D50" s="117"/>
      <c r="E50" s="117"/>
      <c r="F50" s="117"/>
      <c r="G50" s="117"/>
      <c r="H50" s="117"/>
      <c r="I50" s="117"/>
      <c r="J50" s="117"/>
      <c r="K50" s="117"/>
      <c r="L50" s="117"/>
      <c r="M50" s="117"/>
      <c r="N50" s="117"/>
      <c r="O50" s="117"/>
      <c r="P50" s="117"/>
      <c r="Q50" s="117"/>
      <c r="R50" s="117"/>
      <c r="S50" s="117"/>
      <c r="T50" s="117"/>
      <c r="U50" s="117"/>
      <c r="V50" s="117"/>
    </row>
    <row r="51" spans="1:24" s="96" customFormat="1" ht="59.1" customHeight="1" thickTop="1" x14ac:dyDescent="0.35">
      <c r="A51" s="153" t="s">
        <v>206</v>
      </c>
      <c r="B51" s="154"/>
      <c r="C51" s="154"/>
      <c r="D51" s="154"/>
      <c r="E51" s="154"/>
      <c r="F51" s="154"/>
      <c r="G51" s="154"/>
      <c r="H51" s="154"/>
      <c r="I51" s="154"/>
      <c r="J51" s="154"/>
      <c r="K51" s="154"/>
      <c r="L51" s="154"/>
      <c r="M51" s="154"/>
      <c r="N51" s="154"/>
      <c r="O51" s="154"/>
      <c r="P51" s="154"/>
      <c r="Q51" s="154"/>
      <c r="R51" s="71"/>
      <c r="S51" s="71"/>
      <c r="T51" s="154"/>
      <c r="U51" s="154"/>
      <c r="V51" s="154"/>
    </row>
    <row r="52" spans="1:24" s="96" customFormat="1" ht="69" customHeight="1" x14ac:dyDescent="0.35">
      <c r="A52" s="207" t="s">
        <v>207</v>
      </c>
      <c r="B52" s="207"/>
      <c r="C52" s="207"/>
      <c r="D52" s="207"/>
      <c r="E52" s="207"/>
      <c r="F52" s="207"/>
      <c r="G52" s="207"/>
      <c r="H52" s="207"/>
      <c r="I52" s="207"/>
      <c r="J52" s="207"/>
      <c r="K52" s="207"/>
      <c r="L52" s="207"/>
      <c r="M52" s="207"/>
      <c r="N52" s="207"/>
      <c r="O52" s="207"/>
      <c r="P52" s="207"/>
      <c r="Q52" s="207"/>
      <c r="R52" s="71"/>
      <c r="S52" s="71"/>
      <c r="T52" s="155"/>
      <c r="U52" s="156"/>
      <c r="V52" s="156"/>
    </row>
    <row r="53" spans="1:24" s="96" customFormat="1" ht="26.25" x14ac:dyDescent="0.35">
      <c r="A53" s="71"/>
      <c r="B53" s="71"/>
      <c r="C53" s="71"/>
      <c r="D53" s="71"/>
      <c r="E53" s="71"/>
      <c r="F53" s="71"/>
      <c r="G53" s="71"/>
      <c r="H53" s="71"/>
      <c r="I53" s="71"/>
      <c r="J53" s="71"/>
      <c r="K53" s="71"/>
      <c r="L53" s="71"/>
      <c r="M53" s="71"/>
      <c r="N53" s="71"/>
      <c r="O53" s="71"/>
      <c r="P53" s="71"/>
      <c r="Q53" s="71"/>
      <c r="R53" s="71"/>
      <c r="S53" s="71"/>
      <c r="T53" s="97"/>
      <c r="U53" s="97"/>
      <c r="V53" s="97"/>
    </row>
    <row r="54" spans="1:24" s="96" customFormat="1" ht="26.25" x14ac:dyDescent="0.35">
      <c r="A54" s="71"/>
      <c r="B54" s="71"/>
      <c r="C54" s="71"/>
      <c r="D54" s="71"/>
      <c r="E54" s="71"/>
      <c r="F54" s="71"/>
      <c r="G54" s="71"/>
      <c r="H54" s="71"/>
      <c r="I54" s="71"/>
      <c r="J54" s="71"/>
      <c r="K54" s="71"/>
      <c r="L54" s="71"/>
      <c r="M54" s="71"/>
      <c r="N54" s="71"/>
      <c r="O54" s="71"/>
      <c r="P54" s="71"/>
      <c r="Q54" s="71"/>
      <c r="R54" s="71"/>
      <c r="S54" s="71"/>
      <c r="T54" s="97"/>
      <c r="U54" s="97"/>
      <c r="V54" s="97"/>
    </row>
    <row r="55" spans="1:24" x14ac:dyDescent="0.35">
      <c r="R55" s="151"/>
      <c r="S55" s="151"/>
      <c r="T55" s="151"/>
      <c r="U55" s="151"/>
      <c r="V55" s="151"/>
      <c r="W55" s="140"/>
      <c r="X55" s="140"/>
    </row>
    <row r="56" spans="1:24" x14ac:dyDescent="0.35">
      <c r="R56" s="151"/>
      <c r="S56" s="151"/>
      <c r="T56" s="151"/>
      <c r="U56" s="151"/>
      <c r="V56" s="151"/>
      <c r="W56" s="140"/>
      <c r="X56" s="140"/>
    </row>
    <row r="57" spans="1:24" x14ac:dyDescent="0.35">
      <c r="R57" s="151"/>
      <c r="S57" s="151"/>
      <c r="T57" s="151"/>
      <c r="U57" s="151"/>
      <c r="V57" s="151"/>
      <c r="W57" s="140"/>
      <c r="X57" s="140"/>
    </row>
    <row r="58" spans="1:24" x14ac:dyDescent="0.35">
      <c r="R58" s="151"/>
      <c r="S58" s="151"/>
      <c r="T58" s="151"/>
      <c r="U58" s="151"/>
      <c r="V58" s="151"/>
      <c r="W58" s="140"/>
      <c r="X58" s="140"/>
    </row>
    <row r="59" spans="1:24" x14ac:dyDescent="0.35">
      <c r="R59" s="151"/>
      <c r="S59" s="151"/>
      <c r="T59" s="151"/>
      <c r="U59" s="151"/>
      <c r="V59" s="151"/>
      <c r="W59" s="140"/>
      <c r="X59" s="140"/>
    </row>
    <row r="60" spans="1:24" x14ac:dyDescent="0.35">
      <c r="R60" s="151"/>
      <c r="S60" s="151"/>
      <c r="T60" s="151"/>
      <c r="U60" s="151"/>
      <c r="V60" s="151"/>
    </row>
    <row r="61" spans="1:24" x14ac:dyDescent="0.35">
      <c r="R61" s="151"/>
      <c r="S61" s="151"/>
      <c r="T61" s="151"/>
      <c r="U61" s="151"/>
      <c r="V61" s="151"/>
    </row>
    <row r="62" spans="1:24" x14ac:dyDescent="0.35">
      <c r="R62" s="151"/>
      <c r="S62" s="151"/>
      <c r="T62" s="151"/>
      <c r="U62" s="151"/>
      <c r="V62" s="151"/>
      <c r="W62" s="140"/>
      <c r="X62" s="140"/>
    </row>
    <row r="63" spans="1:24" x14ac:dyDescent="0.35">
      <c r="R63" s="151"/>
      <c r="S63" s="151"/>
      <c r="T63" s="151"/>
      <c r="U63" s="151"/>
      <c r="V63" s="151"/>
      <c r="W63" s="140"/>
      <c r="X63" s="140"/>
    </row>
    <row r="64" spans="1:24" x14ac:dyDescent="0.35">
      <c r="R64" s="151"/>
      <c r="S64" s="151"/>
      <c r="T64" s="151"/>
      <c r="U64" s="151"/>
      <c r="V64" s="151"/>
      <c r="W64" s="140"/>
      <c r="X64" s="140"/>
    </row>
    <row r="65" spans="18:24" x14ac:dyDescent="0.35">
      <c r="R65" s="151"/>
      <c r="S65" s="151"/>
      <c r="T65" s="151"/>
      <c r="U65" s="151"/>
      <c r="V65" s="151"/>
      <c r="W65" s="140"/>
      <c r="X65" s="140"/>
    </row>
    <row r="66" spans="18:24" x14ac:dyDescent="0.35">
      <c r="R66" s="151"/>
      <c r="S66" s="151"/>
      <c r="T66" s="151"/>
      <c r="U66" s="151"/>
      <c r="V66" s="151"/>
      <c r="W66" s="140"/>
      <c r="X66" s="140"/>
    </row>
    <row r="67" spans="18:24" x14ac:dyDescent="0.35">
      <c r="R67" s="151"/>
      <c r="S67" s="151"/>
      <c r="T67" s="151"/>
      <c r="U67" s="151"/>
      <c r="V67" s="151"/>
      <c r="W67" s="140"/>
      <c r="X67" s="140"/>
    </row>
    <row r="68" spans="18:24" x14ac:dyDescent="0.35">
      <c r="R68" s="151"/>
      <c r="S68" s="151"/>
      <c r="T68" s="151"/>
      <c r="U68" s="151"/>
      <c r="V68" s="151"/>
      <c r="W68" s="140"/>
      <c r="X68" s="140"/>
    </row>
    <row r="69" spans="18:24" x14ac:dyDescent="0.35">
      <c r="R69" s="151"/>
      <c r="S69" s="151"/>
      <c r="T69" s="151"/>
      <c r="U69" s="151"/>
      <c r="V69" s="151"/>
      <c r="W69" s="140"/>
      <c r="X69" s="140"/>
    </row>
    <row r="70" spans="18:24" x14ac:dyDescent="0.35">
      <c r="R70" s="151"/>
      <c r="S70" s="151"/>
      <c r="T70" s="151"/>
      <c r="U70" s="151"/>
      <c r="V70" s="151"/>
      <c r="W70" s="140"/>
      <c r="X70" s="140"/>
    </row>
    <row r="71" spans="18:24" x14ac:dyDescent="0.35">
      <c r="R71" s="151"/>
      <c r="S71" s="151"/>
      <c r="T71" s="151"/>
      <c r="U71" s="151"/>
      <c r="V71" s="151"/>
    </row>
    <row r="72" spans="18:24" x14ac:dyDescent="0.35">
      <c r="R72" s="151"/>
      <c r="S72" s="151"/>
      <c r="T72" s="151"/>
      <c r="U72" s="151"/>
      <c r="V72" s="151"/>
    </row>
    <row r="73" spans="18:24" x14ac:dyDescent="0.35">
      <c r="R73" s="151"/>
      <c r="S73" s="151"/>
      <c r="T73" s="151"/>
      <c r="U73" s="151"/>
      <c r="V73" s="151"/>
    </row>
    <row r="74" spans="18:24" x14ac:dyDescent="0.35">
      <c r="R74" s="151"/>
      <c r="S74" s="151"/>
      <c r="T74" s="151"/>
      <c r="U74" s="151"/>
      <c r="V74" s="151"/>
    </row>
    <row r="75" spans="18:24" x14ac:dyDescent="0.35">
      <c r="R75" s="151"/>
      <c r="S75" s="151"/>
      <c r="T75" s="151"/>
      <c r="U75" s="151"/>
      <c r="V75" s="151"/>
    </row>
    <row r="76" spans="18:24" x14ac:dyDescent="0.35">
      <c r="R76" s="151"/>
      <c r="S76" s="151"/>
      <c r="T76" s="151"/>
      <c r="U76" s="151"/>
      <c r="V76" s="151"/>
    </row>
    <row r="77" spans="18:24" x14ac:dyDescent="0.35">
      <c r="R77" s="151"/>
      <c r="S77" s="151"/>
      <c r="T77" s="151"/>
      <c r="U77" s="151"/>
      <c r="V77" s="151"/>
    </row>
    <row r="78" spans="18:24" x14ac:dyDescent="0.35">
      <c r="R78" s="151"/>
      <c r="S78" s="151"/>
      <c r="T78" s="151"/>
      <c r="U78" s="151"/>
      <c r="V78" s="151"/>
    </row>
    <row r="79" spans="18:24" x14ac:dyDescent="0.35">
      <c r="R79" s="151"/>
      <c r="S79" s="151"/>
      <c r="T79" s="151"/>
      <c r="U79" s="151"/>
      <c r="V79" s="151"/>
    </row>
    <row r="80" spans="18:24" x14ac:dyDescent="0.35">
      <c r="R80" s="151"/>
      <c r="S80" s="151"/>
      <c r="T80" s="151"/>
      <c r="U80" s="151"/>
      <c r="V80" s="151"/>
    </row>
    <row r="81" spans="18:22" x14ac:dyDescent="0.35">
      <c r="R81" s="151"/>
      <c r="S81" s="151"/>
      <c r="T81" s="151"/>
      <c r="U81" s="151"/>
      <c r="V81" s="151"/>
    </row>
    <row r="82" spans="18:22" x14ac:dyDescent="0.35">
      <c r="R82" s="151"/>
      <c r="S82" s="151"/>
      <c r="T82" s="151"/>
      <c r="U82" s="151"/>
      <c r="V82" s="151"/>
    </row>
    <row r="83" spans="18:22" x14ac:dyDescent="0.35">
      <c r="R83" s="151"/>
      <c r="S83" s="151"/>
      <c r="T83" s="151"/>
      <c r="U83" s="151"/>
      <c r="V83" s="151"/>
    </row>
    <row r="84" spans="18:22" x14ac:dyDescent="0.35">
      <c r="R84" s="151"/>
      <c r="S84" s="151"/>
      <c r="T84" s="151"/>
      <c r="U84" s="151"/>
      <c r="V84" s="151"/>
    </row>
    <row r="85" spans="18:22" x14ac:dyDescent="0.35">
      <c r="R85" s="151"/>
      <c r="S85" s="151"/>
      <c r="T85" s="151"/>
      <c r="U85" s="151"/>
      <c r="V85" s="151"/>
    </row>
    <row r="86" spans="18:22" x14ac:dyDescent="0.35">
      <c r="R86" s="151"/>
      <c r="S86" s="151"/>
      <c r="T86" s="151"/>
      <c r="U86" s="151"/>
      <c r="V86" s="151"/>
    </row>
    <row r="87" spans="18:22" x14ac:dyDescent="0.35">
      <c r="R87" s="151"/>
      <c r="S87" s="151"/>
      <c r="T87" s="151"/>
      <c r="U87" s="151"/>
      <c r="V87" s="151"/>
    </row>
    <row r="88" spans="18:22" x14ac:dyDescent="0.35">
      <c r="R88" s="151"/>
      <c r="S88" s="151"/>
      <c r="T88" s="151"/>
      <c r="U88" s="151"/>
      <c r="V88" s="151"/>
    </row>
    <row r="89" spans="18:22" x14ac:dyDescent="0.35">
      <c r="R89" s="151"/>
      <c r="S89" s="151"/>
      <c r="T89" s="151"/>
      <c r="U89" s="151"/>
      <c r="V89" s="151"/>
    </row>
    <row r="90" spans="18:22" x14ac:dyDescent="0.35">
      <c r="R90" s="151"/>
      <c r="S90" s="151"/>
      <c r="T90" s="151"/>
      <c r="U90" s="151"/>
      <c r="V90" s="151"/>
    </row>
    <row r="91" spans="18:22" x14ac:dyDescent="0.35">
      <c r="R91" s="151"/>
      <c r="S91" s="151"/>
      <c r="T91" s="151"/>
      <c r="U91" s="151"/>
      <c r="V91" s="151"/>
    </row>
    <row r="92" spans="18:22" x14ac:dyDescent="0.35">
      <c r="R92" s="151"/>
      <c r="S92" s="151"/>
      <c r="T92" s="151"/>
      <c r="U92" s="151"/>
      <c r="V92" s="151"/>
    </row>
    <row r="93" spans="18:22" x14ac:dyDescent="0.35">
      <c r="R93" s="151"/>
      <c r="S93" s="151"/>
      <c r="T93" s="151"/>
      <c r="U93" s="151"/>
      <c r="V93" s="151"/>
    </row>
    <row r="94" spans="18:22" x14ac:dyDescent="0.35">
      <c r="R94" s="151"/>
      <c r="S94" s="151"/>
      <c r="T94" s="151"/>
      <c r="U94" s="151"/>
      <c r="V94" s="151"/>
    </row>
    <row r="95" spans="18:22" x14ac:dyDescent="0.35">
      <c r="R95" s="151"/>
      <c r="S95" s="151"/>
      <c r="T95" s="151"/>
      <c r="U95" s="151"/>
      <c r="V95" s="151"/>
    </row>
    <row r="96" spans="18:22" x14ac:dyDescent="0.35">
      <c r="R96" s="151"/>
      <c r="S96" s="151"/>
      <c r="T96" s="151"/>
      <c r="U96" s="151"/>
      <c r="V96" s="151"/>
    </row>
    <row r="97" spans="18:22" x14ac:dyDescent="0.35">
      <c r="R97" s="151"/>
      <c r="S97" s="151"/>
      <c r="T97" s="151"/>
      <c r="U97" s="151"/>
      <c r="V97" s="151"/>
    </row>
    <row r="98" spans="18:22" x14ac:dyDescent="0.35">
      <c r="R98" s="151"/>
      <c r="S98" s="151"/>
      <c r="T98" s="151"/>
      <c r="U98" s="151"/>
      <c r="V98" s="151"/>
    </row>
    <row r="99" spans="18:22" x14ac:dyDescent="0.35">
      <c r="R99" s="151"/>
      <c r="S99" s="151"/>
      <c r="T99" s="151"/>
      <c r="U99" s="151"/>
      <c r="V99" s="151"/>
    </row>
    <row r="100" spans="18:22" x14ac:dyDescent="0.35">
      <c r="R100" s="151"/>
      <c r="S100" s="151"/>
      <c r="T100" s="151"/>
      <c r="U100" s="151"/>
      <c r="V100" s="151"/>
    </row>
    <row r="101" spans="18:22" x14ac:dyDescent="0.35">
      <c r="R101" s="151"/>
      <c r="S101" s="151"/>
      <c r="T101" s="151"/>
      <c r="U101" s="151"/>
      <c r="V101" s="151"/>
    </row>
    <row r="102" spans="18:22" x14ac:dyDescent="0.35">
      <c r="R102" s="151"/>
      <c r="S102" s="151"/>
      <c r="T102" s="151"/>
      <c r="U102" s="151"/>
      <c r="V102" s="151"/>
    </row>
    <row r="103" spans="18:22" x14ac:dyDescent="0.35">
      <c r="R103" s="151"/>
      <c r="S103" s="151"/>
      <c r="T103" s="151"/>
      <c r="U103" s="151"/>
      <c r="V103" s="151"/>
    </row>
    <row r="104" spans="18:22" x14ac:dyDescent="0.35">
      <c r="R104" s="151"/>
      <c r="S104" s="151"/>
      <c r="T104" s="151"/>
      <c r="U104" s="151"/>
      <c r="V104" s="151"/>
    </row>
    <row r="105" spans="18:22" x14ac:dyDescent="0.35">
      <c r="R105" s="151"/>
      <c r="S105" s="151"/>
      <c r="T105" s="151"/>
      <c r="U105" s="151"/>
      <c r="V105" s="151"/>
    </row>
    <row r="106" spans="18:22" x14ac:dyDescent="0.35">
      <c r="R106" s="151"/>
      <c r="S106" s="151"/>
      <c r="T106" s="151"/>
      <c r="U106" s="151"/>
      <c r="V106" s="151"/>
    </row>
    <row r="107" spans="18:22" x14ac:dyDescent="0.35">
      <c r="R107" s="151"/>
      <c r="S107" s="151"/>
      <c r="T107" s="151"/>
      <c r="U107" s="151"/>
      <c r="V107" s="151"/>
    </row>
    <row r="108" spans="18:22" x14ac:dyDescent="0.35">
      <c r="R108" s="151"/>
      <c r="S108" s="151"/>
      <c r="T108" s="151"/>
      <c r="U108" s="151"/>
      <c r="V108" s="151"/>
    </row>
    <row r="109" spans="18:22" x14ac:dyDescent="0.35">
      <c r="R109" s="151"/>
      <c r="S109" s="151"/>
      <c r="T109" s="151"/>
      <c r="U109" s="151"/>
      <c r="V109" s="151"/>
    </row>
    <row r="110" spans="18:22" x14ac:dyDescent="0.35">
      <c r="R110" s="151"/>
      <c r="S110" s="151"/>
      <c r="T110" s="151"/>
      <c r="U110" s="151"/>
      <c r="V110" s="151"/>
    </row>
    <row r="111" spans="18:22" x14ac:dyDescent="0.35">
      <c r="R111" s="151"/>
      <c r="S111" s="151"/>
      <c r="T111" s="151"/>
      <c r="U111" s="151"/>
      <c r="V111" s="151"/>
    </row>
    <row r="112" spans="18:22" x14ac:dyDescent="0.35">
      <c r="R112" s="151"/>
      <c r="S112" s="151"/>
      <c r="T112" s="151"/>
      <c r="U112" s="151"/>
      <c r="V112" s="151"/>
    </row>
    <row r="113" spans="18:22" x14ac:dyDescent="0.35">
      <c r="R113" s="151"/>
      <c r="S113" s="151"/>
      <c r="T113" s="151"/>
      <c r="U113" s="151"/>
      <c r="V113" s="151"/>
    </row>
    <row r="114" spans="18:22" x14ac:dyDescent="0.35">
      <c r="R114" s="151"/>
      <c r="S114" s="151"/>
      <c r="T114" s="151"/>
      <c r="U114" s="151"/>
      <c r="V114" s="151"/>
    </row>
    <row r="115" spans="18:22" x14ac:dyDescent="0.35">
      <c r="R115" s="151"/>
      <c r="S115" s="151"/>
      <c r="T115" s="151"/>
      <c r="U115" s="151"/>
      <c r="V115" s="151"/>
    </row>
    <row r="116" spans="18:22" x14ac:dyDescent="0.35">
      <c r="R116" s="151"/>
      <c r="S116" s="151"/>
      <c r="T116" s="151"/>
      <c r="U116" s="151"/>
      <c r="V116" s="151"/>
    </row>
    <row r="117" spans="18:22" x14ac:dyDescent="0.35">
      <c r="R117" s="151"/>
      <c r="S117" s="151"/>
      <c r="T117" s="151"/>
      <c r="U117" s="151"/>
      <c r="V117" s="151"/>
    </row>
    <row r="118" spans="18:22" x14ac:dyDescent="0.35">
      <c r="R118" s="151"/>
      <c r="S118" s="151"/>
      <c r="T118" s="151"/>
      <c r="U118" s="151"/>
      <c r="V118" s="151"/>
    </row>
    <row r="119" spans="18:22" x14ac:dyDescent="0.35">
      <c r="R119" s="151"/>
      <c r="S119" s="151"/>
      <c r="T119" s="151"/>
      <c r="U119" s="151"/>
      <c r="V119" s="151"/>
    </row>
    <row r="120" spans="18:22" x14ac:dyDescent="0.35">
      <c r="R120" s="151"/>
      <c r="S120" s="151"/>
      <c r="T120" s="151"/>
      <c r="U120" s="151"/>
      <c r="V120" s="151"/>
    </row>
    <row r="121" spans="18:22" x14ac:dyDescent="0.35">
      <c r="R121" s="151"/>
      <c r="S121" s="151"/>
      <c r="T121" s="151"/>
      <c r="U121" s="151"/>
      <c r="V121" s="151"/>
    </row>
    <row r="122" spans="18:22" x14ac:dyDescent="0.35">
      <c r="R122" s="151"/>
      <c r="S122" s="151"/>
      <c r="T122" s="151"/>
      <c r="U122" s="151"/>
      <c r="V122" s="151"/>
    </row>
    <row r="123" spans="18:22" x14ac:dyDescent="0.35">
      <c r="R123" s="151"/>
      <c r="S123" s="151"/>
      <c r="T123" s="151"/>
      <c r="U123" s="151"/>
      <c r="V123" s="151"/>
    </row>
    <row r="124" spans="18:22" x14ac:dyDescent="0.35">
      <c r="R124" s="151"/>
      <c r="S124" s="151"/>
      <c r="T124" s="151"/>
      <c r="U124" s="151"/>
      <c r="V124" s="151"/>
    </row>
    <row r="125" spans="18:22" x14ac:dyDescent="0.35">
      <c r="R125" s="151"/>
      <c r="S125" s="151"/>
      <c r="T125" s="151"/>
      <c r="U125" s="151"/>
      <c r="V125" s="151"/>
    </row>
    <row r="126" spans="18:22" x14ac:dyDescent="0.35">
      <c r="R126" s="151"/>
      <c r="S126" s="151"/>
      <c r="T126" s="151"/>
      <c r="U126" s="151"/>
      <c r="V126" s="151"/>
    </row>
    <row r="127" spans="18:22" x14ac:dyDescent="0.35">
      <c r="R127" s="151"/>
      <c r="S127" s="151"/>
      <c r="T127" s="151"/>
      <c r="U127" s="151"/>
      <c r="V127" s="151"/>
    </row>
    <row r="128" spans="18:22" x14ac:dyDescent="0.35">
      <c r="R128" s="151"/>
      <c r="S128" s="151"/>
      <c r="T128" s="151"/>
      <c r="U128" s="151"/>
      <c r="V128" s="151"/>
    </row>
    <row r="129" spans="18:22" x14ac:dyDescent="0.35">
      <c r="R129" s="151"/>
      <c r="S129" s="151"/>
      <c r="T129" s="151"/>
      <c r="U129" s="151"/>
      <c r="V129" s="151"/>
    </row>
    <row r="130" spans="18:22" x14ac:dyDescent="0.35">
      <c r="R130" s="151"/>
      <c r="S130" s="151"/>
      <c r="T130" s="151"/>
      <c r="U130" s="151"/>
      <c r="V130" s="151"/>
    </row>
    <row r="131" spans="18:22" x14ac:dyDescent="0.35">
      <c r="R131" s="151"/>
      <c r="S131" s="151"/>
      <c r="T131" s="151"/>
      <c r="U131" s="151"/>
      <c r="V131" s="151"/>
    </row>
    <row r="132" spans="18:22" x14ac:dyDescent="0.35">
      <c r="R132" s="151"/>
      <c r="S132" s="151"/>
      <c r="T132" s="151"/>
      <c r="U132" s="151"/>
      <c r="V132" s="151"/>
    </row>
    <row r="133" spans="18:22" x14ac:dyDescent="0.35">
      <c r="R133" s="151"/>
      <c r="S133" s="151"/>
      <c r="T133" s="151"/>
      <c r="U133" s="151"/>
      <c r="V133" s="151"/>
    </row>
    <row r="134" spans="18:22" x14ac:dyDescent="0.35">
      <c r="R134" s="151"/>
      <c r="S134" s="151"/>
      <c r="T134" s="151"/>
      <c r="U134" s="151"/>
      <c r="V134" s="151"/>
    </row>
  </sheetData>
  <mergeCells count="10">
    <mergeCell ref="A52:Q52"/>
    <mergeCell ref="A1:V1"/>
    <mergeCell ref="A2:A3"/>
    <mergeCell ref="B2:D2"/>
    <mergeCell ref="E2:G2"/>
    <mergeCell ref="H2:J2"/>
    <mergeCell ref="K2:M2"/>
    <mergeCell ref="N2:P2"/>
    <mergeCell ref="Q2:S2"/>
    <mergeCell ref="T2:V2"/>
  </mergeCells>
  <printOptions horizontalCentered="1"/>
  <pageMargins left="0.2" right="0.2" top="0.75" bottom="0.75" header="0.3" footer="0.3"/>
  <pageSetup scale="20" orientation="portrait" r:id="rId1"/>
  <headerFooter>
    <oddFooter>&amp;L&amp;"-,Italic"&amp;20Source: Report of the Labour Force Survey (LFS) 2021&amp;"-,Regular" &amp;R&amp;20&amp;[6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V57"/>
  <sheetViews>
    <sheetView zoomScale="42" zoomScaleNormal="42" zoomScaleSheetLayoutView="25" workbookViewId="0">
      <pane xSplit="4" ySplit="2" topLeftCell="E3" activePane="bottomRight" state="frozen"/>
      <selection pane="topRight" activeCell="E1" sqref="E1"/>
      <selection pane="bottomLeft" activeCell="A3" sqref="A3"/>
      <selection pane="bottomRight" activeCell="A34" sqref="A34"/>
    </sheetView>
  </sheetViews>
  <sheetFormatPr defaultColWidth="8.85546875" defaultRowHeight="24" x14ac:dyDescent="0.35"/>
  <cols>
    <col min="1" max="1" width="79.7109375" style="68" customWidth="1"/>
    <col min="2" max="22" width="25.85546875" style="67" customWidth="1"/>
    <col min="23" max="16384" width="8.85546875" style="66"/>
  </cols>
  <sheetData>
    <row r="1" spans="1:22" s="96" customFormat="1" ht="36" customHeight="1" thickBot="1" x14ac:dyDescent="0.4">
      <c r="A1" s="208" t="s">
        <v>208</v>
      </c>
      <c r="B1" s="208"/>
      <c r="C1" s="208"/>
      <c r="D1" s="208"/>
      <c r="E1" s="208"/>
      <c r="F1" s="208"/>
      <c r="G1" s="208"/>
      <c r="H1" s="208"/>
      <c r="I1" s="208"/>
      <c r="J1" s="208"/>
      <c r="K1" s="208"/>
      <c r="L1" s="208"/>
      <c r="M1" s="208"/>
      <c r="N1" s="208"/>
      <c r="O1" s="208"/>
      <c r="P1" s="208"/>
      <c r="Q1" s="208"/>
      <c r="R1" s="208"/>
      <c r="S1" s="208"/>
      <c r="T1" s="208"/>
      <c r="U1" s="208"/>
      <c r="V1" s="208"/>
    </row>
    <row r="2" spans="1:22" ht="38.25" customHeight="1" thickTop="1" thickBot="1" x14ac:dyDescent="0.4">
      <c r="A2" s="198"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2" ht="38.25" customHeight="1" thickTop="1" thickBot="1" x14ac:dyDescent="0.4">
      <c r="A3" s="199"/>
      <c r="B3" s="95" t="s">
        <v>5</v>
      </c>
      <c r="C3" s="95" t="s">
        <v>3</v>
      </c>
      <c r="D3" s="95" t="s">
        <v>115</v>
      </c>
      <c r="E3" s="95" t="s">
        <v>5</v>
      </c>
      <c r="F3" s="95" t="s">
        <v>3</v>
      </c>
      <c r="G3" s="95" t="s">
        <v>115</v>
      </c>
      <c r="H3" s="95" t="s">
        <v>5</v>
      </c>
      <c r="I3" s="95" t="s">
        <v>3</v>
      </c>
      <c r="J3" s="95" t="s">
        <v>115</v>
      </c>
      <c r="K3" s="95" t="s">
        <v>5</v>
      </c>
      <c r="L3" s="95" t="s">
        <v>3</v>
      </c>
      <c r="M3" s="95" t="s">
        <v>115</v>
      </c>
      <c r="N3" s="95" t="s">
        <v>5</v>
      </c>
      <c r="O3" s="95" t="s">
        <v>3</v>
      </c>
      <c r="P3" s="95" t="s">
        <v>115</v>
      </c>
      <c r="Q3" s="95" t="s">
        <v>5</v>
      </c>
      <c r="R3" s="95" t="s">
        <v>3</v>
      </c>
      <c r="S3" s="95" t="s">
        <v>115</v>
      </c>
      <c r="T3" s="95" t="s">
        <v>5</v>
      </c>
      <c r="U3" s="95" t="s">
        <v>3</v>
      </c>
      <c r="V3" s="95" t="s">
        <v>115</v>
      </c>
    </row>
    <row r="4" spans="1:22" ht="27" customHeight="1" thickTop="1" x14ac:dyDescent="0.35">
      <c r="A4" s="94" t="s">
        <v>116</v>
      </c>
      <c r="B4" s="92"/>
      <c r="C4" s="93"/>
      <c r="D4" s="92"/>
      <c r="E4" s="92"/>
      <c r="F4" s="93"/>
      <c r="G4" s="92"/>
      <c r="H4" s="92"/>
      <c r="I4" s="93"/>
      <c r="J4" s="92"/>
      <c r="K4" s="92"/>
      <c r="L4" s="93"/>
      <c r="M4" s="92"/>
      <c r="N4" s="92"/>
      <c r="O4" s="93"/>
      <c r="P4" s="92"/>
      <c r="Q4" s="92"/>
      <c r="R4" s="93"/>
      <c r="S4" s="92"/>
      <c r="T4" s="92"/>
      <c r="U4" s="93"/>
      <c r="V4" s="92"/>
    </row>
    <row r="5" spans="1:22" ht="44.25" customHeight="1" x14ac:dyDescent="0.35">
      <c r="A5" s="87" t="s">
        <v>204</v>
      </c>
      <c r="B5" s="92">
        <v>287383</v>
      </c>
      <c r="C5" s="93">
        <v>227993</v>
      </c>
      <c r="D5" s="92">
        <v>59390</v>
      </c>
      <c r="E5" s="92">
        <v>319337</v>
      </c>
      <c r="F5" s="93">
        <v>250810</v>
      </c>
      <c r="G5" s="92">
        <v>68527</v>
      </c>
      <c r="H5" s="92">
        <v>328117</v>
      </c>
      <c r="I5" s="93">
        <v>251332</v>
      </c>
      <c r="J5" s="92">
        <v>76784</v>
      </c>
      <c r="K5" s="92">
        <v>340687</v>
      </c>
      <c r="L5" s="93">
        <v>256103</v>
      </c>
      <c r="M5" s="92">
        <v>84585</v>
      </c>
      <c r="N5" s="92">
        <v>327179</v>
      </c>
      <c r="O5" s="143">
        <v>256297</v>
      </c>
      <c r="P5" s="92">
        <v>70882</v>
      </c>
      <c r="Q5" s="92">
        <v>330425</v>
      </c>
      <c r="R5" s="143">
        <v>258026</v>
      </c>
      <c r="S5" s="92">
        <v>72399</v>
      </c>
      <c r="T5" s="92">
        <v>335059</v>
      </c>
      <c r="U5" s="143">
        <v>263426</v>
      </c>
      <c r="V5" s="92">
        <v>71633</v>
      </c>
    </row>
    <row r="6" spans="1:22" s="81" customFormat="1" ht="27" customHeight="1" x14ac:dyDescent="0.25">
      <c r="A6" s="87" t="s">
        <v>117</v>
      </c>
      <c r="B6" s="91">
        <v>202433</v>
      </c>
      <c r="C6" s="91">
        <v>149796</v>
      </c>
      <c r="D6" s="91">
        <v>52637</v>
      </c>
      <c r="E6" s="91">
        <v>218764</v>
      </c>
      <c r="F6" s="91">
        <v>156714</v>
      </c>
      <c r="G6" s="91">
        <v>62050</v>
      </c>
      <c r="H6" s="91">
        <v>233957</v>
      </c>
      <c r="I6" s="91">
        <v>163082</v>
      </c>
      <c r="J6" s="91">
        <v>70874</v>
      </c>
      <c r="K6" s="91">
        <v>232258</v>
      </c>
      <c r="L6" s="91">
        <v>157845</v>
      </c>
      <c r="M6" s="91">
        <v>74413</v>
      </c>
      <c r="N6" s="91">
        <v>226680</v>
      </c>
      <c r="O6" s="91">
        <v>165836</v>
      </c>
      <c r="P6" s="91">
        <v>60844</v>
      </c>
      <c r="Q6" s="91">
        <v>222890</v>
      </c>
      <c r="R6" s="91">
        <v>161145</v>
      </c>
      <c r="S6" s="91">
        <v>61745</v>
      </c>
      <c r="T6" s="91">
        <v>220949</v>
      </c>
      <c r="U6" s="91">
        <v>159474</v>
      </c>
      <c r="V6" s="91">
        <v>61474</v>
      </c>
    </row>
    <row r="7" spans="1:22" s="81" customFormat="1" ht="27" customHeight="1" x14ac:dyDescent="0.25">
      <c r="A7" s="87" t="s">
        <v>118</v>
      </c>
      <c r="B7" s="91">
        <v>188689</v>
      </c>
      <c r="C7" s="91">
        <v>136561</v>
      </c>
      <c r="D7" s="91">
        <v>52128</v>
      </c>
      <c r="E7" s="91">
        <v>199711</v>
      </c>
      <c r="F7" s="91">
        <v>138737</v>
      </c>
      <c r="G7" s="91">
        <v>60974</v>
      </c>
      <c r="H7" s="91">
        <v>216219</v>
      </c>
      <c r="I7" s="91">
        <v>145464</v>
      </c>
      <c r="J7" s="91">
        <v>70755</v>
      </c>
      <c r="K7" s="91">
        <v>217043</v>
      </c>
      <c r="L7" s="91">
        <v>142788</v>
      </c>
      <c r="M7" s="91">
        <v>74255</v>
      </c>
      <c r="N7" s="91">
        <v>210381</v>
      </c>
      <c r="O7" s="91">
        <v>149654</v>
      </c>
      <c r="P7" s="91">
        <v>60727</v>
      </c>
      <c r="Q7" s="91">
        <v>212028</v>
      </c>
      <c r="R7" s="91">
        <v>150438</v>
      </c>
      <c r="S7" s="91">
        <v>61590</v>
      </c>
      <c r="T7" s="91">
        <v>209875</v>
      </c>
      <c r="U7" s="91">
        <v>148590</v>
      </c>
      <c r="V7" s="91">
        <v>61285</v>
      </c>
    </row>
    <row r="8" spans="1:22" s="81" customFormat="1" ht="27" customHeight="1" x14ac:dyDescent="0.25">
      <c r="A8" s="85" t="s">
        <v>119</v>
      </c>
      <c r="B8" s="88"/>
      <c r="C8" s="82"/>
      <c r="D8" s="88"/>
      <c r="E8" s="88"/>
      <c r="F8" s="82"/>
      <c r="G8" s="88"/>
      <c r="H8" s="88"/>
      <c r="I8" s="82"/>
      <c r="J8" s="88"/>
      <c r="K8" s="88"/>
      <c r="L8" s="82"/>
      <c r="M8" s="88"/>
      <c r="N8" s="88"/>
      <c r="O8" s="82"/>
      <c r="P8" s="88"/>
      <c r="Q8" s="88"/>
      <c r="R8" s="82"/>
      <c r="S8" s="88"/>
      <c r="T8" s="88"/>
      <c r="U8" s="82"/>
      <c r="V8" s="88"/>
    </row>
    <row r="9" spans="1:22" s="81" customFormat="1" ht="27" customHeight="1" x14ac:dyDescent="0.25">
      <c r="A9" s="83" t="s">
        <v>120</v>
      </c>
      <c r="B9" s="88">
        <v>19292</v>
      </c>
      <c r="C9" s="88">
        <v>14990</v>
      </c>
      <c r="D9" s="88">
        <v>4302</v>
      </c>
      <c r="E9" s="88">
        <v>22586</v>
      </c>
      <c r="F9" s="88">
        <v>18014</v>
      </c>
      <c r="G9" s="88">
        <v>4573</v>
      </c>
      <c r="H9" s="88">
        <v>23227</v>
      </c>
      <c r="I9" s="88">
        <v>17976</v>
      </c>
      <c r="J9" s="88">
        <v>5251</v>
      </c>
      <c r="K9" s="88">
        <v>22548</v>
      </c>
      <c r="L9" s="88">
        <v>14411</v>
      </c>
      <c r="M9" s="88">
        <v>8137</v>
      </c>
      <c r="N9" s="88">
        <v>21606</v>
      </c>
      <c r="O9" s="88">
        <v>17930</v>
      </c>
      <c r="P9" s="88">
        <v>3676</v>
      </c>
      <c r="Q9" s="88">
        <v>22199</v>
      </c>
      <c r="R9" s="88">
        <v>18575</v>
      </c>
      <c r="S9" s="88">
        <v>3624</v>
      </c>
      <c r="T9" s="88">
        <v>20253</v>
      </c>
      <c r="U9" s="88">
        <v>15047</v>
      </c>
      <c r="V9" s="88">
        <v>5206</v>
      </c>
    </row>
    <row r="10" spans="1:22" s="81" customFormat="1" ht="27" customHeight="1" x14ac:dyDescent="0.25">
      <c r="A10" s="83" t="s">
        <v>121</v>
      </c>
      <c r="B10" s="88">
        <v>166579</v>
      </c>
      <c r="C10" s="88">
        <v>118914</v>
      </c>
      <c r="D10" s="88">
        <v>47664</v>
      </c>
      <c r="E10" s="88">
        <v>175289</v>
      </c>
      <c r="F10" s="88">
        <v>119154</v>
      </c>
      <c r="G10" s="88">
        <v>56135</v>
      </c>
      <c r="H10" s="88">
        <v>189552</v>
      </c>
      <c r="I10" s="88">
        <v>124238</v>
      </c>
      <c r="J10" s="88">
        <v>65314</v>
      </c>
      <c r="K10" s="88">
        <v>191244</v>
      </c>
      <c r="L10" s="88">
        <v>125180</v>
      </c>
      <c r="M10" s="88">
        <v>66063</v>
      </c>
      <c r="N10" s="88">
        <v>185777</v>
      </c>
      <c r="O10" s="88">
        <v>128859</v>
      </c>
      <c r="P10" s="88">
        <v>56918</v>
      </c>
      <c r="Q10" s="88">
        <v>187210</v>
      </c>
      <c r="R10" s="88">
        <v>129603</v>
      </c>
      <c r="S10" s="88">
        <v>57607</v>
      </c>
      <c r="T10" s="88">
        <v>185980</v>
      </c>
      <c r="U10" s="88">
        <v>130691</v>
      </c>
      <c r="V10" s="88">
        <v>55288</v>
      </c>
    </row>
    <row r="11" spans="1:22" s="81" customFormat="1" ht="27" customHeight="1" x14ac:dyDescent="0.25">
      <c r="A11" s="83" t="s">
        <v>122</v>
      </c>
      <c r="B11" s="88">
        <v>2819</v>
      </c>
      <c r="C11" s="88">
        <v>2657</v>
      </c>
      <c r="D11" s="88">
        <v>162</v>
      </c>
      <c r="E11" s="88">
        <v>1836</v>
      </c>
      <c r="F11" s="88">
        <v>1569</v>
      </c>
      <c r="G11" s="88">
        <v>266</v>
      </c>
      <c r="H11" s="88">
        <v>3439</v>
      </c>
      <c r="I11" s="88">
        <v>3249</v>
      </c>
      <c r="J11" s="88">
        <v>190</v>
      </c>
      <c r="K11" s="88">
        <v>3251</v>
      </c>
      <c r="L11" s="88">
        <v>3197</v>
      </c>
      <c r="M11" s="88">
        <v>54</v>
      </c>
      <c r="N11" s="88">
        <v>2999</v>
      </c>
      <c r="O11" s="88">
        <v>2864</v>
      </c>
      <c r="P11" s="88">
        <v>134</v>
      </c>
      <c r="Q11" s="88">
        <v>2619</v>
      </c>
      <c r="R11" s="88">
        <v>2260</v>
      </c>
      <c r="S11" s="88">
        <v>359</v>
      </c>
      <c r="T11" s="88">
        <v>3642</v>
      </c>
      <c r="U11" s="88">
        <v>2852</v>
      </c>
      <c r="V11" s="88">
        <v>790</v>
      </c>
    </row>
    <row r="12" spans="1:22" s="81" customFormat="1" ht="27" customHeight="1" x14ac:dyDescent="0.25">
      <c r="A12" s="85" t="s">
        <v>123</v>
      </c>
      <c r="B12" s="88"/>
      <c r="C12" s="88"/>
      <c r="D12" s="88"/>
      <c r="E12" s="88"/>
      <c r="F12" s="88"/>
      <c r="G12" s="88"/>
      <c r="H12" s="88"/>
      <c r="I12" s="88"/>
      <c r="J12" s="88"/>
      <c r="K12" s="88"/>
      <c r="L12" s="88"/>
      <c r="M12" s="88"/>
      <c r="N12" s="88"/>
      <c r="O12" s="88"/>
      <c r="P12" s="88"/>
      <c r="Q12" s="88"/>
      <c r="R12" s="88"/>
      <c r="S12" s="88"/>
      <c r="T12" s="88"/>
      <c r="U12" s="88"/>
      <c r="V12" s="88"/>
    </row>
    <row r="13" spans="1:22" s="81" customFormat="1" ht="27" customHeight="1" x14ac:dyDescent="0.25">
      <c r="A13" s="83" t="s">
        <v>124</v>
      </c>
      <c r="B13" s="88">
        <v>21055</v>
      </c>
      <c r="C13" s="88">
        <v>10419</v>
      </c>
      <c r="D13" s="88">
        <v>10635</v>
      </c>
      <c r="E13" s="88">
        <v>21973</v>
      </c>
      <c r="F13" s="88">
        <v>8669</v>
      </c>
      <c r="G13" s="88">
        <v>13304</v>
      </c>
      <c r="H13" s="88">
        <v>23050</v>
      </c>
      <c r="I13" s="88">
        <v>7837</v>
      </c>
      <c r="J13" s="88">
        <v>15213</v>
      </c>
      <c r="K13" s="88">
        <v>23988</v>
      </c>
      <c r="L13" s="88">
        <v>9122</v>
      </c>
      <c r="M13" s="88">
        <v>14865</v>
      </c>
      <c r="N13" s="88">
        <v>23196</v>
      </c>
      <c r="O13" s="88">
        <v>8439</v>
      </c>
      <c r="P13" s="88">
        <v>14757</v>
      </c>
      <c r="Q13" s="88">
        <v>19388</v>
      </c>
      <c r="R13" s="88">
        <v>6436</v>
      </c>
      <c r="S13" s="88">
        <v>12952</v>
      </c>
      <c r="T13" s="88">
        <v>14010</v>
      </c>
      <c r="U13" s="88">
        <v>5771</v>
      </c>
      <c r="V13" s="88">
        <v>8239</v>
      </c>
    </row>
    <row r="14" spans="1:22" s="81" customFormat="1" ht="27" customHeight="1" x14ac:dyDescent="0.25">
      <c r="A14" s="83" t="s">
        <v>125</v>
      </c>
      <c r="B14" s="88">
        <v>104325</v>
      </c>
      <c r="C14" s="88">
        <v>79053</v>
      </c>
      <c r="D14" s="88">
        <v>25271</v>
      </c>
      <c r="E14" s="88">
        <v>108054</v>
      </c>
      <c r="F14" s="88">
        <v>71590</v>
      </c>
      <c r="G14" s="88">
        <v>36464</v>
      </c>
      <c r="H14" s="88">
        <v>121475</v>
      </c>
      <c r="I14" s="88">
        <v>81195</v>
      </c>
      <c r="J14" s="88">
        <v>40280</v>
      </c>
      <c r="K14" s="88">
        <v>110642</v>
      </c>
      <c r="L14" s="88">
        <v>70659</v>
      </c>
      <c r="M14" s="88">
        <v>39983</v>
      </c>
      <c r="N14" s="88">
        <v>111838</v>
      </c>
      <c r="O14" s="88">
        <v>79039</v>
      </c>
      <c r="P14" s="88">
        <v>32799</v>
      </c>
      <c r="Q14" s="88">
        <v>114888</v>
      </c>
      <c r="R14" s="88">
        <v>79047</v>
      </c>
      <c r="S14" s="88">
        <v>35840</v>
      </c>
      <c r="T14" s="88">
        <v>112100</v>
      </c>
      <c r="U14" s="88">
        <v>74747</v>
      </c>
      <c r="V14" s="88">
        <v>37352</v>
      </c>
    </row>
    <row r="15" spans="1:22" s="81" customFormat="1" ht="27" customHeight="1" x14ac:dyDescent="0.25">
      <c r="A15" s="83" t="s">
        <v>126</v>
      </c>
      <c r="B15" s="88">
        <v>27090</v>
      </c>
      <c r="C15" s="88">
        <v>21286</v>
      </c>
      <c r="D15" s="88">
        <v>5804</v>
      </c>
      <c r="E15" s="88">
        <v>25701</v>
      </c>
      <c r="F15" s="88">
        <v>20743</v>
      </c>
      <c r="G15" s="88">
        <v>4958</v>
      </c>
      <c r="H15" s="88">
        <v>31339</v>
      </c>
      <c r="I15" s="88">
        <v>25824</v>
      </c>
      <c r="J15" s="88">
        <v>5515</v>
      </c>
      <c r="K15" s="88">
        <v>33565</v>
      </c>
      <c r="L15" s="88">
        <v>25800</v>
      </c>
      <c r="M15" s="88">
        <v>7765</v>
      </c>
      <c r="N15" s="88">
        <v>31046</v>
      </c>
      <c r="O15" s="88">
        <v>26363</v>
      </c>
      <c r="P15" s="88">
        <v>4683</v>
      </c>
      <c r="Q15" s="88">
        <v>31990</v>
      </c>
      <c r="R15" s="88">
        <v>27443</v>
      </c>
      <c r="S15" s="88">
        <v>4547</v>
      </c>
      <c r="T15" s="88">
        <v>32699</v>
      </c>
      <c r="U15" s="88">
        <v>27487</v>
      </c>
      <c r="V15" s="88">
        <v>5212</v>
      </c>
    </row>
    <row r="16" spans="1:22" s="81" customFormat="1" ht="27" customHeight="1" x14ac:dyDescent="0.25">
      <c r="A16" s="83" t="s">
        <v>127</v>
      </c>
      <c r="B16" s="88">
        <v>36220</v>
      </c>
      <c r="C16" s="88">
        <v>25803</v>
      </c>
      <c r="D16" s="88">
        <v>10417</v>
      </c>
      <c r="E16" s="88">
        <v>43983</v>
      </c>
      <c r="F16" s="88">
        <v>37736</v>
      </c>
      <c r="G16" s="88">
        <v>6247</v>
      </c>
      <c r="H16" s="88">
        <v>40354</v>
      </c>
      <c r="I16" s="88">
        <v>30608</v>
      </c>
      <c r="J16" s="88">
        <v>9746</v>
      </c>
      <c r="K16" s="88">
        <v>48848</v>
      </c>
      <c r="L16" s="88">
        <v>37206</v>
      </c>
      <c r="M16" s="88">
        <v>11642</v>
      </c>
      <c r="N16" s="88">
        <v>44301</v>
      </c>
      <c r="O16" s="88">
        <v>35813</v>
      </c>
      <c r="P16" s="88">
        <v>8488</v>
      </c>
      <c r="Q16" s="88">
        <v>45762</v>
      </c>
      <c r="R16" s="88">
        <v>37511</v>
      </c>
      <c r="S16" s="88">
        <v>8251</v>
      </c>
      <c r="T16" s="88">
        <v>51067</v>
      </c>
      <c r="U16" s="88">
        <v>40585</v>
      </c>
      <c r="V16" s="88">
        <v>10482</v>
      </c>
    </row>
    <row r="17" spans="1:22" s="81" customFormat="1" ht="27" customHeight="1" x14ac:dyDescent="0.25">
      <c r="A17" s="85" t="s">
        <v>128</v>
      </c>
      <c r="B17" s="88"/>
      <c r="C17" s="88"/>
      <c r="D17" s="88"/>
      <c r="E17" s="88"/>
      <c r="F17" s="88"/>
      <c r="G17" s="88"/>
      <c r="H17" s="88"/>
      <c r="I17" s="88"/>
      <c r="J17" s="88"/>
      <c r="K17" s="88"/>
      <c r="L17" s="88"/>
      <c r="M17" s="88"/>
      <c r="N17" s="88"/>
      <c r="O17" s="88"/>
      <c r="P17" s="88"/>
      <c r="Q17" s="88"/>
      <c r="R17" s="88"/>
      <c r="S17" s="88"/>
      <c r="T17" s="88"/>
      <c r="U17" s="88"/>
      <c r="V17" s="88"/>
    </row>
    <row r="18" spans="1:22" s="81" customFormat="1" ht="27" customHeight="1" x14ac:dyDescent="0.25">
      <c r="A18" s="83" t="s">
        <v>129</v>
      </c>
      <c r="B18" s="88">
        <v>173152</v>
      </c>
      <c r="C18" s="88">
        <v>122960</v>
      </c>
      <c r="D18" s="88">
        <v>50192</v>
      </c>
      <c r="E18" s="88">
        <v>184448</v>
      </c>
      <c r="F18" s="88">
        <v>124875</v>
      </c>
      <c r="G18" s="88">
        <v>59573</v>
      </c>
      <c r="H18" s="88">
        <v>200276</v>
      </c>
      <c r="I18" s="88">
        <v>131541</v>
      </c>
      <c r="J18" s="88">
        <v>68735</v>
      </c>
      <c r="K18" s="88">
        <v>197826</v>
      </c>
      <c r="L18" s="88">
        <v>125999</v>
      </c>
      <c r="M18" s="88">
        <v>71827</v>
      </c>
      <c r="N18" s="88">
        <v>190321</v>
      </c>
      <c r="O18" s="88">
        <v>131773</v>
      </c>
      <c r="P18" s="88">
        <v>58548</v>
      </c>
      <c r="Q18" s="88">
        <v>195272</v>
      </c>
      <c r="R18" s="88">
        <v>135503</v>
      </c>
      <c r="S18" s="88">
        <v>59769</v>
      </c>
      <c r="T18" s="88">
        <v>194111</v>
      </c>
      <c r="U18" s="88">
        <v>135624</v>
      </c>
      <c r="V18" s="88">
        <v>58488</v>
      </c>
    </row>
    <row r="19" spans="1:22" s="81" customFormat="1" ht="27" customHeight="1" x14ac:dyDescent="0.25">
      <c r="A19" s="83" t="s">
        <v>130</v>
      </c>
      <c r="B19" s="88">
        <v>7009</v>
      </c>
      <c r="C19" s="88">
        <v>5672</v>
      </c>
      <c r="D19" s="88">
        <v>1336</v>
      </c>
      <c r="E19" s="88">
        <v>4361</v>
      </c>
      <c r="F19" s="88">
        <v>3342</v>
      </c>
      <c r="G19" s="88">
        <v>1019</v>
      </c>
      <c r="H19" s="88">
        <v>6557</v>
      </c>
      <c r="I19" s="88">
        <v>5098</v>
      </c>
      <c r="J19" s="88">
        <v>1459</v>
      </c>
      <c r="K19" s="88">
        <v>5976</v>
      </c>
      <c r="L19" s="88">
        <v>4386</v>
      </c>
      <c r="M19" s="88">
        <v>1591</v>
      </c>
      <c r="N19" s="88">
        <v>5679</v>
      </c>
      <c r="O19" s="88">
        <v>4434</v>
      </c>
      <c r="P19" s="88">
        <v>1245</v>
      </c>
      <c r="Q19" s="88">
        <v>5378</v>
      </c>
      <c r="R19" s="88">
        <v>4130</v>
      </c>
      <c r="S19" s="88">
        <v>1249</v>
      </c>
      <c r="T19" s="88">
        <v>6388</v>
      </c>
      <c r="U19" s="88">
        <v>4238</v>
      </c>
      <c r="V19" s="88">
        <v>2150</v>
      </c>
    </row>
    <row r="20" spans="1:22" s="81" customFormat="1" ht="27" customHeight="1" x14ac:dyDescent="0.25">
      <c r="A20" s="83" t="s">
        <v>131</v>
      </c>
      <c r="B20" s="88">
        <v>7745</v>
      </c>
      <c r="C20" s="88">
        <v>7172</v>
      </c>
      <c r="D20" s="88">
        <v>573</v>
      </c>
      <c r="E20" s="88">
        <v>10333</v>
      </c>
      <c r="F20" s="88">
        <v>9951</v>
      </c>
      <c r="G20" s="88">
        <v>382</v>
      </c>
      <c r="H20" s="88">
        <v>8671</v>
      </c>
      <c r="I20" s="88">
        <v>8131</v>
      </c>
      <c r="J20" s="88">
        <v>540</v>
      </c>
      <c r="K20" s="88">
        <v>11701</v>
      </c>
      <c r="L20" s="88">
        <v>10969</v>
      </c>
      <c r="M20" s="88">
        <v>732</v>
      </c>
      <c r="N20" s="88">
        <v>12946</v>
      </c>
      <c r="O20" s="88">
        <v>12021</v>
      </c>
      <c r="P20" s="88">
        <v>925</v>
      </c>
      <c r="Q20" s="88">
        <v>10052</v>
      </c>
      <c r="R20" s="88">
        <v>9661</v>
      </c>
      <c r="S20" s="88">
        <v>391</v>
      </c>
      <c r="T20" s="88">
        <v>8352</v>
      </c>
      <c r="U20" s="88">
        <v>7756</v>
      </c>
      <c r="V20" s="88">
        <v>595</v>
      </c>
    </row>
    <row r="21" spans="1:22" s="81" customFormat="1" ht="27" customHeight="1" x14ac:dyDescent="0.25">
      <c r="A21" s="83" t="s">
        <v>132</v>
      </c>
      <c r="B21" s="88">
        <v>784</v>
      </c>
      <c r="C21" s="88">
        <v>757</v>
      </c>
      <c r="D21" s="88">
        <v>27</v>
      </c>
      <c r="E21" s="88">
        <v>569</v>
      </c>
      <c r="F21" s="88">
        <v>569</v>
      </c>
      <c r="G21" s="145">
        <v>0</v>
      </c>
      <c r="H21" s="88">
        <v>715</v>
      </c>
      <c r="I21" s="88">
        <v>695</v>
      </c>
      <c r="J21" s="88">
        <v>21</v>
      </c>
      <c r="K21" s="88">
        <v>1540</v>
      </c>
      <c r="L21" s="88">
        <v>1434</v>
      </c>
      <c r="M21" s="88">
        <v>106</v>
      </c>
      <c r="N21" s="88">
        <v>1435</v>
      </c>
      <c r="O21" s="88">
        <v>1426</v>
      </c>
      <c r="P21" s="88">
        <v>9</v>
      </c>
      <c r="Q21" s="88">
        <v>1326</v>
      </c>
      <c r="R21" s="88">
        <v>1145</v>
      </c>
      <c r="S21" s="88">
        <v>181</v>
      </c>
      <c r="T21" s="88">
        <v>1024</v>
      </c>
      <c r="U21" s="88">
        <v>973</v>
      </c>
      <c r="V21" s="88">
        <v>51</v>
      </c>
    </row>
    <row r="22" spans="1:22" s="81" customFormat="1" ht="27" customHeight="1" x14ac:dyDescent="0.25">
      <c r="A22" s="85" t="s">
        <v>133</v>
      </c>
      <c r="B22" s="88"/>
      <c r="C22" s="88"/>
      <c r="D22" s="88"/>
      <c r="E22" s="88"/>
      <c r="F22" s="88"/>
      <c r="G22" s="88"/>
      <c r="H22" s="88"/>
      <c r="I22" s="88"/>
      <c r="J22" s="88"/>
      <c r="K22" s="88"/>
      <c r="L22" s="88"/>
      <c r="M22" s="88"/>
      <c r="N22" s="88"/>
      <c r="O22" s="88"/>
      <c r="P22" s="88"/>
      <c r="Q22" s="88"/>
      <c r="R22" s="88"/>
      <c r="S22" s="88"/>
      <c r="T22" s="88"/>
      <c r="U22" s="88"/>
      <c r="V22" s="88"/>
    </row>
    <row r="23" spans="1:22" s="81" customFormat="1" ht="27" customHeight="1" x14ac:dyDescent="0.25">
      <c r="A23" s="83" t="s">
        <v>134</v>
      </c>
      <c r="B23" s="88">
        <v>88661</v>
      </c>
      <c r="C23" s="88">
        <v>83384</v>
      </c>
      <c r="D23" s="88">
        <v>5277</v>
      </c>
      <c r="E23" s="88">
        <v>76397</v>
      </c>
      <c r="F23" s="88">
        <v>74374</v>
      </c>
      <c r="G23" s="88">
        <v>2023</v>
      </c>
      <c r="H23" s="88">
        <v>74816</v>
      </c>
      <c r="I23" s="88">
        <v>73382</v>
      </c>
      <c r="J23" s="88">
        <v>1434</v>
      </c>
      <c r="K23" s="88">
        <v>73769</v>
      </c>
      <c r="L23" s="88">
        <v>71904</v>
      </c>
      <c r="M23" s="88">
        <v>1864</v>
      </c>
      <c r="N23" s="88">
        <v>68683</v>
      </c>
      <c r="O23" s="88">
        <v>67263</v>
      </c>
      <c r="P23" s="88">
        <v>1419</v>
      </c>
      <c r="Q23" s="88">
        <v>66969</v>
      </c>
      <c r="R23" s="88">
        <v>64648</v>
      </c>
      <c r="S23" s="88">
        <v>2321</v>
      </c>
      <c r="T23" s="88">
        <v>64836</v>
      </c>
      <c r="U23" s="88">
        <v>62674</v>
      </c>
      <c r="V23" s="88">
        <v>2162</v>
      </c>
    </row>
    <row r="24" spans="1:22" s="81" customFormat="1" ht="27" customHeight="1" x14ac:dyDescent="0.25">
      <c r="A24" s="83" t="s">
        <v>135</v>
      </c>
      <c r="B24" s="88">
        <v>100028</v>
      </c>
      <c r="C24" s="88">
        <v>53177</v>
      </c>
      <c r="D24" s="88">
        <v>46851</v>
      </c>
      <c r="E24" s="88">
        <v>123314</v>
      </c>
      <c r="F24" s="88">
        <v>64363</v>
      </c>
      <c r="G24" s="88">
        <v>58950</v>
      </c>
      <c r="H24" s="88">
        <v>141403</v>
      </c>
      <c r="I24" s="88">
        <v>72082</v>
      </c>
      <c r="J24" s="88">
        <v>69321</v>
      </c>
      <c r="K24" s="88">
        <v>143275</v>
      </c>
      <c r="L24" s="88">
        <v>70884</v>
      </c>
      <c r="M24" s="88">
        <v>72391</v>
      </c>
      <c r="N24" s="88">
        <v>141699</v>
      </c>
      <c r="O24" s="88">
        <v>82391</v>
      </c>
      <c r="P24" s="88">
        <v>59308</v>
      </c>
      <c r="Q24" s="88">
        <v>145059</v>
      </c>
      <c r="R24" s="88">
        <v>85790</v>
      </c>
      <c r="S24" s="88">
        <v>59268</v>
      </c>
      <c r="T24" s="88">
        <v>145040</v>
      </c>
      <c r="U24" s="88">
        <v>85917</v>
      </c>
      <c r="V24" s="88">
        <v>59123</v>
      </c>
    </row>
    <row r="25" spans="1:22" s="81" customFormat="1" ht="27" customHeight="1" x14ac:dyDescent="0.25">
      <c r="A25" s="83"/>
      <c r="B25" s="88"/>
      <c r="C25" s="88"/>
      <c r="D25" s="88"/>
      <c r="E25" s="88"/>
      <c r="F25" s="88"/>
      <c r="G25" s="88"/>
      <c r="H25" s="88"/>
      <c r="I25" s="88"/>
      <c r="J25" s="88"/>
      <c r="K25" s="88"/>
      <c r="L25" s="88"/>
      <c r="M25" s="88"/>
      <c r="N25" s="88"/>
      <c r="O25" s="88"/>
      <c r="P25" s="88"/>
      <c r="Q25" s="88"/>
      <c r="R25" s="88"/>
      <c r="S25" s="88"/>
      <c r="T25" s="88"/>
      <c r="U25" s="88"/>
      <c r="V25" s="88"/>
    </row>
    <row r="26" spans="1:22" s="81" customFormat="1" ht="27" customHeight="1" x14ac:dyDescent="0.25">
      <c r="A26" s="89" t="s">
        <v>136</v>
      </c>
      <c r="B26" s="88"/>
      <c r="C26" s="88"/>
      <c r="D26" s="88"/>
      <c r="E26" s="88"/>
      <c r="F26" s="88"/>
      <c r="G26" s="88"/>
      <c r="H26" s="88"/>
      <c r="I26" s="88"/>
      <c r="J26" s="88"/>
      <c r="K26" s="88"/>
      <c r="L26" s="88"/>
      <c r="M26" s="88"/>
      <c r="N26" s="88"/>
      <c r="O26" s="88"/>
      <c r="P26" s="88"/>
      <c r="Q26" s="88"/>
      <c r="R26" s="88"/>
      <c r="S26" s="88"/>
      <c r="T26" s="88"/>
      <c r="U26" s="88"/>
      <c r="V26" s="88"/>
    </row>
    <row r="27" spans="1:22" s="81" customFormat="1" ht="59.25" customHeight="1" x14ac:dyDescent="0.25">
      <c r="A27" s="87" t="s">
        <v>204</v>
      </c>
      <c r="B27" s="135">
        <f t="shared" ref="B27" si="0">B5/B5*100</f>
        <v>100</v>
      </c>
      <c r="C27" s="135">
        <f t="shared" ref="C27" si="1">C5/B5*100</f>
        <v>79.33419861300078</v>
      </c>
      <c r="D27" s="135">
        <f t="shared" ref="D27" si="2">D5/B5*100</f>
        <v>20.665801386999231</v>
      </c>
      <c r="E27" s="135">
        <f t="shared" ref="E27" si="3">E5/E5*100</f>
        <v>100</v>
      </c>
      <c r="F27" s="135">
        <f t="shared" ref="F27" si="4">F5/E5*100</f>
        <v>78.540851827379853</v>
      </c>
      <c r="G27" s="135">
        <f t="shared" ref="G27" si="5">G5/E5*100</f>
        <v>21.459148172620147</v>
      </c>
      <c r="H27" s="135">
        <f t="shared" ref="H27" si="6">H5/H5*100</f>
        <v>100</v>
      </c>
      <c r="I27" s="135">
        <f t="shared" ref="I27" si="7">I5/H5*100</f>
        <v>76.598286586796789</v>
      </c>
      <c r="J27" s="135">
        <f t="shared" ref="J27" si="8">J5/H5*100</f>
        <v>23.401408643867889</v>
      </c>
      <c r="K27" s="135">
        <f t="shared" ref="K27" si="9">K5/K5*100</f>
        <v>100</v>
      </c>
      <c r="L27" s="135">
        <f t="shared" ref="L27" si="10">L5/K5*100</f>
        <v>75.172519057081715</v>
      </c>
      <c r="M27" s="135">
        <f t="shared" ref="M27" si="11">M5/K5*100</f>
        <v>24.827774467473077</v>
      </c>
      <c r="N27" s="135">
        <f>N5/N5*100</f>
        <v>100</v>
      </c>
      <c r="O27" s="135">
        <f>O5/N5*100</f>
        <v>78.335406612282583</v>
      </c>
      <c r="P27" s="135">
        <f>P5/N5*100</f>
        <v>21.664593387717428</v>
      </c>
      <c r="Q27" s="135">
        <f t="shared" ref="Q27" si="12">Q5/Q5*100</f>
        <v>100</v>
      </c>
      <c r="R27" s="135">
        <f t="shared" ref="R27" si="13">R5/Q5*100</f>
        <v>78.089127638647199</v>
      </c>
      <c r="S27" s="135">
        <f t="shared" ref="S27" si="14">S5/Q5*100</f>
        <v>21.910872361352805</v>
      </c>
      <c r="T27" s="135">
        <f t="shared" ref="T27" si="15">T5/T5*100</f>
        <v>100</v>
      </c>
      <c r="U27" s="135">
        <f t="shared" ref="U27" si="16">U5/T5*100</f>
        <v>78.620780220796931</v>
      </c>
      <c r="V27" s="135">
        <f t="shared" ref="V27" si="17">V5/T5*100</f>
        <v>21.379219779203066</v>
      </c>
    </row>
    <row r="28" spans="1:22" s="81" customFormat="1" ht="27" customHeight="1" x14ac:dyDescent="0.25">
      <c r="A28" s="87" t="s">
        <v>117</v>
      </c>
      <c r="B28" s="86"/>
      <c r="C28" s="86"/>
      <c r="D28" s="86"/>
      <c r="E28" s="86"/>
      <c r="F28" s="86"/>
      <c r="G28" s="86"/>
      <c r="H28" s="86"/>
      <c r="I28" s="86"/>
      <c r="J28" s="86"/>
      <c r="K28" s="86"/>
      <c r="L28" s="86"/>
      <c r="M28" s="86"/>
      <c r="N28" s="86"/>
      <c r="O28" s="86"/>
      <c r="P28" s="86"/>
      <c r="Q28" s="86"/>
      <c r="R28" s="86"/>
      <c r="S28" s="86"/>
      <c r="T28" s="86"/>
      <c r="U28" s="86"/>
      <c r="V28" s="86"/>
    </row>
    <row r="29" spans="1:22" s="81" customFormat="1" ht="27" customHeight="1" x14ac:dyDescent="0.25">
      <c r="A29" s="106" t="s">
        <v>200</v>
      </c>
      <c r="B29" s="86">
        <f t="shared" ref="B29:M29" si="18">B6/B5*100</f>
        <v>70.440144336999751</v>
      </c>
      <c r="C29" s="86">
        <f t="shared" si="18"/>
        <v>65.702017167193731</v>
      </c>
      <c r="D29" s="86">
        <f t="shared" si="18"/>
        <v>88.6293988887018</v>
      </c>
      <c r="E29" s="86">
        <f t="shared" si="18"/>
        <v>68.505685216558049</v>
      </c>
      <c r="F29" s="86">
        <f t="shared" si="18"/>
        <v>62.483154579163511</v>
      </c>
      <c r="G29" s="86">
        <f t="shared" si="18"/>
        <v>90.548251054328958</v>
      </c>
      <c r="H29" s="86">
        <f t="shared" si="18"/>
        <v>71.302919385463113</v>
      </c>
      <c r="I29" s="86">
        <f t="shared" si="18"/>
        <v>64.887081629080257</v>
      </c>
      <c r="J29" s="86">
        <f t="shared" si="18"/>
        <v>92.303083975828287</v>
      </c>
      <c r="K29" s="86">
        <f t="shared" si="18"/>
        <v>68.173426047956042</v>
      </c>
      <c r="L29" s="86">
        <f t="shared" si="18"/>
        <v>61.633405309582464</v>
      </c>
      <c r="M29" s="86">
        <f t="shared" si="18"/>
        <v>87.974227108825445</v>
      </c>
      <c r="N29" s="86">
        <f>N6/N5*100</f>
        <v>69.283175264916139</v>
      </c>
      <c r="O29" s="86">
        <f t="shared" ref="O29:V29" si="19">O6/O5*100</f>
        <v>64.704620030667542</v>
      </c>
      <c r="P29" s="86">
        <f t="shared" si="19"/>
        <v>85.838435710053332</v>
      </c>
      <c r="Q29" s="86">
        <f t="shared" si="19"/>
        <v>67.455549670878412</v>
      </c>
      <c r="R29" s="86">
        <f t="shared" si="19"/>
        <v>62.453008611535274</v>
      </c>
      <c r="S29" s="86">
        <f t="shared" si="19"/>
        <v>85.284327131590217</v>
      </c>
      <c r="T29" s="86">
        <f t="shared" si="19"/>
        <v>65.94331147648623</v>
      </c>
      <c r="U29" s="86">
        <f t="shared" si="19"/>
        <v>60.538443433829613</v>
      </c>
      <c r="V29" s="86">
        <f t="shared" si="19"/>
        <v>85.817988915723191</v>
      </c>
    </row>
    <row r="30" spans="1:22" s="81" customFormat="1" ht="27" customHeight="1" x14ac:dyDescent="0.25">
      <c r="A30" s="142" t="s">
        <v>201</v>
      </c>
      <c r="B30" s="86">
        <f t="shared" ref="B30:M30" si="20">B7/B5*100</f>
        <v>65.657676341328468</v>
      </c>
      <c r="C30" s="86">
        <f t="shared" si="20"/>
        <v>59.897014382020494</v>
      </c>
      <c r="D30" s="86">
        <f t="shared" si="20"/>
        <v>87.772352247853163</v>
      </c>
      <c r="E30" s="86">
        <f t="shared" si="20"/>
        <v>62.539261031449534</v>
      </c>
      <c r="F30" s="86">
        <f t="shared" si="20"/>
        <v>55.315577528806671</v>
      </c>
      <c r="G30" s="86">
        <f t="shared" si="20"/>
        <v>88.978067039269192</v>
      </c>
      <c r="H30" s="86">
        <f t="shared" si="20"/>
        <v>65.896920915405175</v>
      </c>
      <c r="I30" s="86">
        <f t="shared" si="20"/>
        <v>57.877230117931653</v>
      </c>
      <c r="J30" s="86">
        <f t="shared" si="20"/>
        <v>92.148103771619077</v>
      </c>
      <c r="K30" s="86">
        <f t="shared" si="20"/>
        <v>63.707449946725291</v>
      </c>
      <c r="L30" s="86">
        <f t="shared" si="20"/>
        <v>55.754130174187736</v>
      </c>
      <c r="M30" s="86">
        <f t="shared" si="20"/>
        <v>87.787432759945617</v>
      </c>
      <c r="N30" s="86">
        <f>N7/N5*100</f>
        <v>64.301498568062129</v>
      </c>
      <c r="O30" s="86">
        <f t="shared" ref="O30:P30" si="21">O7/O5*100</f>
        <v>58.390851238992255</v>
      </c>
      <c r="P30" s="86">
        <f t="shared" si="21"/>
        <v>85.673372647498653</v>
      </c>
      <c r="Q30" s="86">
        <f>Q7/Q5*100</f>
        <v>64.168268139517295</v>
      </c>
      <c r="R30" s="86">
        <f>R7/R5*100</f>
        <v>58.303426786447879</v>
      </c>
      <c r="S30" s="86">
        <f t="shared" ref="S30:V30" si="22">S7/S5*100</f>
        <v>85.070235776737249</v>
      </c>
      <c r="T30" s="86">
        <f t="shared" si="22"/>
        <v>62.638221925093788</v>
      </c>
      <c r="U30" s="86">
        <f t="shared" si="22"/>
        <v>56.406732820602365</v>
      </c>
      <c r="V30" s="86">
        <f t="shared" si="22"/>
        <v>85.554144039758199</v>
      </c>
    </row>
    <row r="31" spans="1:22" s="81" customFormat="1" ht="27" customHeight="1" x14ac:dyDescent="0.25">
      <c r="A31" s="87" t="s">
        <v>118</v>
      </c>
      <c r="B31" s="86"/>
      <c r="C31" s="86"/>
      <c r="D31" s="86"/>
      <c r="E31" s="86"/>
      <c r="F31" s="86"/>
      <c r="G31" s="86"/>
      <c r="H31" s="86"/>
      <c r="I31" s="86"/>
      <c r="J31" s="86"/>
      <c r="K31" s="86"/>
      <c r="L31" s="86"/>
      <c r="M31" s="86"/>
      <c r="N31" s="86"/>
      <c r="O31" s="86"/>
      <c r="P31" s="86"/>
      <c r="Q31" s="86"/>
      <c r="R31" s="86"/>
      <c r="S31" s="86"/>
      <c r="T31" s="86"/>
      <c r="U31" s="86"/>
      <c r="V31" s="86"/>
    </row>
    <row r="32" spans="1:22" s="81" customFormat="1" ht="27" customHeight="1" x14ac:dyDescent="0.25">
      <c r="A32" s="85" t="s">
        <v>119</v>
      </c>
      <c r="B32" s="84"/>
      <c r="C32" s="84"/>
      <c r="D32" s="84"/>
      <c r="E32" s="84"/>
      <c r="F32" s="84"/>
      <c r="G32" s="84"/>
      <c r="H32" s="84"/>
      <c r="I32" s="84"/>
      <c r="J32" s="84"/>
      <c r="K32" s="84"/>
      <c r="L32" s="84"/>
      <c r="M32" s="84"/>
      <c r="N32" s="84"/>
      <c r="O32" s="84"/>
      <c r="P32" s="84"/>
      <c r="Q32" s="84"/>
      <c r="R32" s="84"/>
      <c r="S32" s="84"/>
      <c r="T32" s="84"/>
      <c r="U32" s="84"/>
      <c r="V32" s="84"/>
    </row>
    <row r="33" spans="1:22" s="81" customFormat="1" ht="27" customHeight="1" x14ac:dyDescent="0.25">
      <c r="A33" s="83" t="s">
        <v>120</v>
      </c>
      <c r="B33" s="82">
        <f t="shared" ref="B33:M33" si="23">B9/B$7*100</f>
        <v>10.224231407236246</v>
      </c>
      <c r="C33" s="82">
        <f t="shared" si="23"/>
        <v>10.976779607647865</v>
      </c>
      <c r="D33" s="82">
        <f t="shared" si="23"/>
        <v>8.2527624309392262</v>
      </c>
      <c r="E33" s="82">
        <f t="shared" si="23"/>
        <v>11.309341999188828</v>
      </c>
      <c r="F33" s="82">
        <f t="shared" si="23"/>
        <v>12.984279608179506</v>
      </c>
      <c r="G33" s="82">
        <f t="shared" si="23"/>
        <v>7.4999179978351425</v>
      </c>
      <c r="H33" s="82">
        <f t="shared" si="23"/>
        <v>10.742349192254149</v>
      </c>
      <c r="I33" s="82">
        <f t="shared" si="23"/>
        <v>12.35769674971127</v>
      </c>
      <c r="J33" s="82">
        <f t="shared" si="23"/>
        <v>7.4213836477987423</v>
      </c>
      <c r="K33" s="82">
        <f t="shared" si="23"/>
        <v>10.388724814898429</v>
      </c>
      <c r="L33" s="82">
        <f t="shared" si="23"/>
        <v>10.092584811048548</v>
      </c>
      <c r="M33" s="82">
        <f t="shared" si="23"/>
        <v>10.95818463403138</v>
      </c>
      <c r="N33" s="82">
        <f t="shared" ref="N33:P33" si="24">N9/N$7*100</f>
        <v>10.269938825274146</v>
      </c>
      <c r="O33" s="82">
        <f t="shared" si="24"/>
        <v>11.98096943616609</v>
      </c>
      <c r="P33" s="82">
        <f t="shared" si="24"/>
        <v>6.0533205987452039</v>
      </c>
      <c r="Q33" s="82">
        <f t="shared" ref="Q33:V33" si="25">Q9/Q$7*100</f>
        <v>10.469843605561529</v>
      </c>
      <c r="R33" s="82">
        <f t="shared" si="25"/>
        <v>12.347279277842034</v>
      </c>
      <c r="S33" s="82">
        <f t="shared" si="25"/>
        <v>5.8840720896249392</v>
      </c>
      <c r="T33" s="82">
        <f t="shared" si="25"/>
        <v>9.6500297796307333</v>
      </c>
      <c r="U33" s="82">
        <f t="shared" si="25"/>
        <v>10.126522646207684</v>
      </c>
      <c r="V33" s="82">
        <f t="shared" si="25"/>
        <v>8.4947377009056044</v>
      </c>
    </row>
    <row r="34" spans="1:22" s="81" customFormat="1" ht="27" customHeight="1" x14ac:dyDescent="0.25">
      <c r="A34" s="83" t="s">
        <v>121</v>
      </c>
      <c r="B34" s="82">
        <f t="shared" ref="B34:M34" si="26">B10/B$7*100</f>
        <v>88.2823058047899</v>
      </c>
      <c r="C34" s="82">
        <f t="shared" si="26"/>
        <v>87.077569730743036</v>
      </c>
      <c r="D34" s="82">
        <f t="shared" si="26"/>
        <v>91.436464088397798</v>
      </c>
      <c r="E34" s="82">
        <f t="shared" si="26"/>
        <v>87.771329571230424</v>
      </c>
      <c r="F34" s="82">
        <f t="shared" si="26"/>
        <v>85.884803621240195</v>
      </c>
      <c r="G34" s="82">
        <f t="shared" si="26"/>
        <v>92.063830485124811</v>
      </c>
      <c r="H34" s="82">
        <f t="shared" si="26"/>
        <v>87.666671291607116</v>
      </c>
      <c r="I34" s="82">
        <f t="shared" si="26"/>
        <v>85.408073475224114</v>
      </c>
      <c r="J34" s="82">
        <f t="shared" si="26"/>
        <v>92.310084092996959</v>
      </c>
      <c r="K34" s="82">
        <f t="shared" si="26"/>
        <v>88.113415314016123</v>
      </c>
      <c r="L34" s="82">
        <f t="shared" si="26"/>
        <v>87.668431520856089</v>
      </c>
      <c r="M34" s="82">
        <f t="shared" si="26"/>
        <v>88.967746279711804</v>
      </c>
      <c r="N34" s="82">
        <f>N10/N$7*100</f>
        <v>88.305027545263115</v>
      </c>
      <c r="O34" s="82">
        <f t="shared" ref="O34:P34" si="27">O10/O$7*100</f>
        <v>86.104614644446514</v>
      </c>
      <c r="P34" s="82">
        <f t="shared" si="27"/>
        <v>93.727666441615753</v>
      </c>
      <c r="Q34" s="82">
        <f t="shared" ref="Q34:V34" si="28">Q10/Q$7*100</f>
        <v>88.294942177448263</v>
      </c>
      <c r="R34" s="82">
        <f t="shared" si="28"/>
        <v>86.150440713117689</v>
      </c>
      <c r="S34" s="82">
        <f t="shared" si="28"/>
        <v>93.533041078097085</v>
      </c>
      <c r="T34" s="82">
        <f t="shared" si="28"/>
        <v>88.614651578320419</v>
      </c>
      <c r="U34" s="82">
        <f t="shared" si="28"/>
        <v>87.954101891109772</v>
      </c>
      <c r="V34" s="82">
        <f t="shared" si="28"/>
        <v>90.214571265399371</v>
      </c>
    </row>
    <row r="35" spans="1:22" s="81" customFormat="1" ht="27" customHeight="1" x14ac:dyDescent="0.25">
      <c r="A35" s="83" t="s">
        <v>122</v>
      </c>
      <c r="B35" s="82">
        <f t="shared" ref="B35:M35" si="29">B11/B$7*100</f>
        <v>1.4939927605742782</v>
      </c>
      <c r="C35" s="82">
        <f t="shared" si="29"/>
        <v>1.9456506616090978</v>
      </c>
      <c r="D35" s="82">
        <f t="shared" si="29"/>
        <v>0.31077348066298344</v>
      </c>
      <c r="E35" s="82">
        <f t="shared" si="29"/>
        <v>0.91932842958074423</v>
      </c>
      <c r="F35" s="82">
        <f t="shared" si="29"/>
        <v>1.1309167705803065</v>
      </c>
      <c r="G35" s="82">
        <f t="shared" si="29"/>
        <v>0.43625151704004983</v>
      </c>
      <c r="H35" s="82">
        <f t="shared" si="29"/>
        <v>1.5905170220933407</v>
      </c>
      <c r="I35" s="82">
        <f t="shared" si="29"/>
        <v>2.2335423197492164</v>
      </c>
      <c r="J35" s="82">
        <f t="shared" si="29"/>
        <v>0.26853225920429652</v>
      </c>
      <c r="K35" s="82">
        <f t="shared" si="29"/>
        <v>1.4978598710854532</v>
      </c>
      <c r="L35" s="82">
        <f t="shared" si="29"/>
        <v>2.2389836680953583</v>
      </c>
      <c r="M35" s="82">
        <f t="shared" si="29"/>
        <v>7.2722375597602862E-2</v>
      </c>
      <c r="N35" s="82">
        <f t="shared" ref="N35:P35" si="30">N11/N$7*100</f>
        <v>1.4255089575579545</v>
      </c>
      <c r="O35" s="82">
        <f t="shared" si="30"/>
        <v>1.9137477113876007</v>
      </c>
      <c r="P35" s="82">
        <f t="shared" si="30"/>
        <v>0.22065967362128869</v>
      </c>
      <c r="Q35" s="82">
        <f t="shared" ref="Q35:V35" si="31">Q11/Q$7*100</f>
        <v>1.2352142169902089</v>
      </c>
      <c r="R35" s="82">
        <f t="shared" si="31"/>
        <v>1.5022800090402693</v>
      </c>
      <c r="S35" s="82">
        <f t="shared" si="31"/>
        <v>0.58288683227796723</v>
      </c>
      <c r="T35" s="82">
        <f t="shared" si="31"/>
        <v>1.7353186420488387</v>
      </c>
      <c r="U35" s="82">
        <f t="shared" si="31"/>
        <v>1.9193754626825494</v>
      </c>
      <c r="V35" s="82">
        <f t="shared" si="31"/>
        <v>1.2890593130456067</v>
      </c>
    </row>
    <row r="36" spans="1:22" s="81" customFormat="1" ht="27" customHeight="1" x14ac:dyDescent="0.25">
      <c r="A36" s="85" t="s">
        <v>123</v>
      </c>
      <c r="B36" s="84"/>
      <c r="C36" s="84"/>
      <c r="D36" s="84"/>
      <c r="E36" s="84"/>
      <c r="F36" s="84"/>
      <c r="G36" s="84"/>
      <c r="H36" s="84"/>
      <c r="I36" s="84"/>
      <c r="J36" s="84"/>
      <c r="K36" s="84"/>
      <c r="L36" s="84"/>
      <c r="M36" s="84"/>
      <c r="N36" s="84"/>
      <c r="O36" s="84"/>
      <c r="P36" s="84"/>
      <c r="Q36" s="84"/>
      <c r="R36" s="84"/>
      <c r="S36" s="84"/>
      <c r="T36" s="84"/>
      <c r="U36" s="84"/>
      <c r="V36" s="84"/>
    </row>
    <row r="37" spans="1:22" s="81" customFormat="1" ht="27" customHeight="1" x14ac:dyDescent="0.25">
      <c r="A37" s="83" t="s">
        <v>124</v>
      </c>
      <c r="B37" s="82">
        <f t="shared" ref="B37:M37" si="32">B13/B$7*100</f>
        <v>11.158573101770639</v>
      </c>
      <c r="C37" s="82">
        <f t="shared" si="32"/>
        <v>7.6295574871302936</v>
      </c>
      <c r="D37" s="82">
        <f t="shared" si="32"/>
        <v>20.40170349907919</v>
      </c>
      <c r="E37" s="82">
        <f t="shared" si="32"/>
        <v>11.002398465783056</v>
      </c>
      <c r="F37" s="82">
        <f t="shared" si="32"/>
        <v>6.2485133742260537</v>
      </c>
      <c r="G37" s="82">
        <f t="shared" si="32"/>
        <v>21.819136025191067</v>
      </c>
      <c r="H37" s="82">
        <f t="shared" si="32"/>
        <v>10.660487746220268</v>
      </c>
      <c r="I37" s="82">
        <f t="shared" si="32"/>
        <v>5.3875873068250559</v>
      </c>
      <c r="J37" s="82">
        <f t="shared" si="32"/>
        <v>21.500953996184016</v>
      </c>
      <c r="K37" s="82">
        <f t="shared" si="32"/>
        <v>11.052187815317701</v>
      </c>
      <c r="L37" s="82">
        <f t="shared" si="32"/>
        <v>6.38849203014259</v>
      </c>
      <c r="M37" s="82">
        <f t="shared" si="32"/>
        <v>20.018853949229008</v>
      </c>
      <c r="N37" s="82">
        <f t="shared" ref="N37:P37" si="33">N13/N$7*100</f>
        <v>11.025710496670326</v>
      </c>
      <c r="O37" s="82">
        <f t="shared" si="33"/>
        <v>5.6390073101955176</v>
      </c>
      <c r="P37" s="82">
        <f t="shared" si="33"/>
        <v>24.300558236039983</v>
      </c>
      <c r="Q37" s="82">
        <f t="shared" ref="Q37:V37" si="34">Q13/Q$7*100</f>
        <v>9.144075310808006</v>
      </c>
      <c r="R37" s="82">
        <f t="shared" si="34"/>
        <v>4.2781743974261826</v>
      </c>
      <c r="S37" s="82">
        <f t="shared" si="34"/>
        <v>21.029387887644098</v>
      </c>
      <c r="T37" s="82">
        <f t="shared" si="34"/>
        <v>6.6754020250148898</v>
      </c>
      <c r="U37" s="82">
        <f t="shared" si="34"/>
        <v>3.8838414428965606</v>
      </c>
      <c r="V37" s="82">
        <f t="shared" si="34"/>
        <v>13.443746430611078</v>
      </c>
    </row>
    <row r="38" spans="1:22" s="81" customFormat="1" ht="27" customHeight="1" x14ac:dyDescent="0.25">
      <c r="A38" s="83" t="s">
        <v>125</v>
      </c>
      <c r="B38" s="82">
        <f t="shared" ref="B38:M38" si="35">B14/B$7*100</f>
        <v>55.289391538457465</v>
      </c>
      <c r="C38" s="82">
        <f t="shared" si="35"/>
        <v>57.888416165669554</v>
      </c>
      <c r="D38" s="82">
        <f t="shared" si="35"/>
        <v>48.478744628606506</v>
      </c>
      <c r="E38" s="82">
        <f t="shared" si="35"/>
        <v>54.105181987972614</v>
      </c>
      <c r="F38" s="82">
        <f t="shared" si="35"/>
        <v>51.601231106337885</v>
      </c>
      <c r="G38" s="82">
        <f t="shared" si="35"/>
        <v>59.802538787023977</v>
      </c>
      <c r="H38" s="82">
        <f t="shared" si="35"/>
        <v>56.181464163648897</v>
      </c>
      <c r="I38" s="82">
        <f t="shared" si="35"/>
        <v>55.817934334268273</v>
      </c>
      <c r="J38" s="82">
        <f t="shared" si="35"/>
        <v>56.928838951310858</v>
      </c>
      <c r="K38" s="82">
        <f t="shared" si="35"/>
        <v>50.976995341936849</v>
      </c>
      <c r="L38" s="82">
        <f t="shared" si="35"/>
        <v>49.485250861416922</v>
      </c>
      <c r="M38" s="82">
        <f t="shared" si="35"/>
        <v>53.845532287388053</v>
      </c>
      <c r="N38" s="82">
        <f t="shared" ref="N38:P38" si="36">N14/N$7*100</f>
        <v>53.159743512959821</v>
      </c>
      <c r="O38" s="82">
        <f t="shared" si="36"/>
        <v>52.814492095099361</v>
      </c>
      <c r="P38" s="82">
        <f t="shared" si="36"/>
        <v>54.010571903766035</v>
      </c>
      <c r="Q38" s="82">
        <f t="shared" ref="Q38:V38" si="37">Q14/Q$7*100</f>
        <v>54.185296281623188</v>
      </c>
      <c r="R38" s="82">
        <f t="shared" si="37"/>
        <v>52.544569856020416</v>
      </c>
      <c r="S38" s="82">
        <f t="shared" si="37"/>
        <v>58.191264815716835</v>
      </c>
      <c r="T38" s="82">
        <f t="shared" si="37"/>
        <v>53.412745681953545</v>
      </c>
      <c r="U38" s="82">
        <f t="shared" si="37"/>
        <v>50.304192745137634</v>
      </c>
      <c r="V38" s="82">
        <f t="shared" si="37"/>
        <v>60.948029697315818</v>
      </c>
    </row>
    <row r="39" spans="1:22" s="81" customFormat="1" ht="27" customHeight="1" x14ac:dyDescent="0.25">
      <c r="A39" s="83" t="s">
        <v>126</v>
      </c>
      <c r="B39" s="82">
        <f t="shared" ref="B39:M39" si="38">B15/B$7*100</f>
        <v>14.356957745284568</v>
      </c>
      <c r="C39" s="82">
        <f t="shared" si="38"/>
        <v>15.587173497557869</v>
      </c>
      <c r="D39" s="82">
        <f t="shared" si="38"/>
        <v>11.134131368937998</v>
      </c>
      <c r="E39" s="82">
        <f t="shared" si="38"/>
        <v>12.869095843493849</v>
      </c>
      <c r="F39" s="82">
        <f t="shared" si="38"/>
        <v>14.951310753439962</v>
      </c>
      <c r="G39" s="82">
        <f t="shared" si="38"/>
        <v>8.1313346672352154</v>
      </c>
      <c r="H39" s="82">
        <f t="shared" si="38"/>
        <v>14.494100888451062</v>
      </c>
      <c r="I39" s="82">
        <f t="shared" si="38"/>
        <v>17.752846065005777</v>
      </c>
      <c r="J39" s="82">
        <f t="shared" si="38"/>
        <v>7.7945021553247118</v>
      </c>
      <c r="K39" s="82">
        <f t="shared" si="38"/>
        <v>15.464677506300594</v>
      </c>
      <c r="L39" s="82">
        <f t="shared" si="38"/>
        <v>18.068745272711993</v>
      </c>
      <c r="M39" s="82">
        <f t="shared" si="38"/>
        <v>10.457208268803447</v>
      </c>
      <c r="N39" s="82">
        <f t="shared" ref="N39:P39" si="39">N15/N$7*100</f>
        <v>14.75703604412946</v>
      </c>
      <c r="O39" s="82">
        <f t="shared" si="39"/>
        <v>17.615967498362892</v>
      </c>
      <c r="P39" s="82">
        <f t="shared" si="39"/>
        <v>7.7115615788693663</v>
      </c>
      <c r="Q39" s="82">
        <f t="shared" ref="Q39:V39" si="40">Q15/Q$7*100</f>
        <v>15.087629935668872</v>
      </c>
      <c r="R39" s="82">
        <f t="shared" si="40"/>
        <v>18.242066499155797</v>
      </c>
      <c r="S39" s="82">
        <f t="shared" si="40"/>
        <v>7.3826919954538077</v>
      </c>
      <c r="T39" s="82">
        <f t="shared" si="40"/>
        <v>15.580226325193566</v>
      </c>
      <c r="U39" s="82">
        <f t="shared" si="40"/>
        <v>18.498553065482199</v>
      </c>
      <c r="V39" s="82">
        <f t="shared" si="40"/>
        <v>8.5045280248021538</v>
      </c>
    </row>
    <row r="40" spans="1:22" s="81" customFormat="1" ht="27" customHeight="1" x14ac:dyDescent="0.25">
      <c r="A40" s="83" t="s">
        <v>127</v>
      </c>
      <c r="B40" s="82">
        <f t="shared" ref="B40:M40" si="41">B16/B$7*100</f>
        <v>19.19560758708775</v>
      </c>
      <c r="C40" s="82">
        <f t="shared" si="41"/>
        <v>18.894852849642284</v>
      </c>
      <c r="D40" s="82">
        <f t="shared" si="41"/>
        <v>19.983502148557399</v>
      </c>
      <c r="E40" s="82">
        <f t="shared" si="41"/>
        <v>22.023323702750474</v>
      </c>
      <c r="F40" s="82">
        <f t="shared" si="41"/>
        <v>27.199665554250132</v>
      </c>
      <c r="G40" s="82">
        <f t="shared" si="41"/>
        <v>10.245350477252599</v>
      </c>
      <c r="H40" s="82">
        <f t="shared" si="41"/>
        <v>18.663484707634389</v>
      </c>
      <c r="I40" s="82">
        <f t="shared" si="41"/>
        <v>21.041632293900896</v>
      </c>
      <c r="J40" s="82">
        <f t="shared" si="41"/>
        <v>13.774291569500388</v>
      </c>
      <c r="K40" s="82">
        <f t="shared" si="41"/>
        <v>22.506139336444853</v>
      </c>
      <c r="L40" s="82">
        <f t="shared" si="41"/>
        <v>26.056811496764432</v>
      </c>
      <c r="M40" s="82">
        <f t="shared" si="41"/>
        <v>15.67840549457949</v>
      </c>
      <c r="N40" s="82">
        <f t="shared" ref="N40:P40" si="42">N16/N$7*100</f>
        <v>21.057509946240394</v>
      </c>
      <c r="O40" s="82">
        <f t="shared" si="42"/>
        <v>23.930533096342231</v>
      </c>
      <c r="P40" s="82">
        <f t="shared" si="42"/>
        <v>13.977308281324616</v>
      </c>
      <c r="Q40" s="82">
        <f t="shared" ref="Q40:V40" si="43">Q16/Q$7*100</f>
        <v>21.582998471899938</v>
      </c>
      <c r="R40" s="82">
        <f t="shared" si="43"/>
        <v>24.93452452172988</v>
      </c>
      <c r="S40" s="82">
        <f t="shared" si="43"/>
        <v>13.396655301185255</v>
      </c>
      <c r="T40" s="82">
        <f t="shared" si="43"/>
        <v>24.33210244192972</v>
      </c>
      <c r="U40" s="82">
        <f t="shared" si="43"/>
        <v>27.313412746483611</v>
      </c>
      <c r="V40" s="82">
        <f t="shared" si="43"/>
        <v>17.103695847270949</v>
      </c>
    </row>
    <row r="41" spans="1:22" s="81" customFormat="1" ht="27" customHeight="1" x14ac:dyDescent="0.25">
      <c r="A41" s="85" t="s">
        <v>128</v>
      </c>
      <c r="B41" s="84"/>
      <c r="C41" s="84"/>
      <c r="D41" s="84"/>
      <c r="E41" s="84"/>
      <c r="F41" s="84"/>
      <c r="G41" s="84"/>
      <c r="H41" s="84"/>
      <c r="I41" s="84"/>
      <c r="J41" s="84"/>
      <c r="K41" s="84"/>
      <c r="L41" s="84"/>
      <c r="M41" s="84"/>
      <c r="N41" s="84"/>
      <c r="O41" s="84"/>
      <c r="P41" s="84"/>
      <c r="Q41" s="84"/>
      <c r="R41" s="84"/>
      <c r="S41" s="84"/>
      <c r="T41" s="84"/>
      <c r="U41" s="84"/>
      <c r="V41" s="84"/>
    </row>
    <row r="42" spans="1:22" s="81" customFormat="1" ht="27" customHeight="1" x14ac:dyDescent="0.25">
      <c r="A42" s="83" t="s">
        <v>129</v>
      </c>
      <c r="B42" s="82">
        <f t="shared" ref="B42:M42" si="44">B18/B$7*100</f>
        <v>91.765815707327931</v>
      </c>
      <c r="C42" s="82">
        <f t="shared" si="44"/>
        <v>90.040348269271604</v>
      </c>
      <c r="D42" s="82">
        <f t="shared" si="44"/>
        <v>96.286065070595455</v>
      </c>
      <c r="E42" s="82">
        <f t="shared" si="44"/>
        <v>92.357456524678156</v>
      </c>
      <c r="F42" s="82">
        <f t="shared" si="44"/>
        <v>90.008433222572208</v>
      </c>
      <c r="G42" s="82">
        <f t="shared" si="44"/>
        <v>97.702299340702595</v>
      </c>
      <c r="H42" s="82">
        <f t="shared" si="44"/>
        <v>92.626457434360532</v>
      </c>
      <c r="I42" s="82">
        <f t="shared" si="44"/>
        <v>90.42855964362316</v>
      </c>
      <c r="J42" s="82">
        <f t="shared" si="44"/>
        <v>97.145078086354317</v>
      </c>
      <c r="K42" s="82">
        <f t="shared" si="44"/>
        <v>91.145994111765873</v>
      </c>
      <c r="L42" s="82">
        <f t="shared" si="44"/>
        <v>88.242009132420094</v>
      </c>
      <c r="M42" s="82">
        <f t="shared" si="44"/>
        <v>96.730186519426297</v>
      </c>
      <c r="N42" s="82">
        <f t="shared" ref="N42:P42" si="45">N18/N$7*100</f>
        <v>90.464918409932466</v>
      </c>
      <c r="O42" s="82">
        <f t="shared" si="45"/>
        <v>88.051772755823436</v>
      </c>
      <c r="P42" s="82">
        <f t="shared" si="45"/>
        <v>96.411810232680679</v>
      </c>
      <c r="Q42" s="82">
        <f t="shared" ref="Q42:V42" si="46">Q18/Q$7*100</f>
        <v>92.097270171864096</v>
      </c>
      <c r="R42" s="82">
        <f t="shared" si="46"/>
        <v>90.072322152647601</v>
      </c>
      <c r="S42" s="82">
        <f t="shared" si="46"/>
        <v>97.043351193375543</v>
      </c>
      <c r="T42" s="82">
        <f t="shared" si="46"/>
        <v>92.488862418106009</v>
      </c>
      <c r="U42" s="82">
        <f t="shared" si="46"/>
        <v>91.273975368463553</v>
      </c>
      <c r="V42" s="82">
        <f t="shared" si="46"/>
        <v>95.436077343558779</v>
      </c>
    </row>
    <row r="43" spans="1:22" s="81" customFormat="1" ht="27" customHeight="1" x14ac:dyDescent="0.25">
      <c r="A43" s="83" t="s">
        <v>130</v>
      </c>
      <c r="B43" s="82">
        <f t="shared" ref="B43:M43" si="47">B19/B$7*100</f>
        <v>3.7145779563196584</v>
      </c>
      <c r="C43" s="82">
        <f t="shared" si="47"/>
        <v>4.1534552324602192</v>
      </c>
      <c r="D43" s="82">
        <f t="shared" si="47"/>
        <v>2.5629220380601598</v>
      </c>
      <c r="E43" s="82">
        <f t="shared" si="47"/>
        <v>2.183655382027029</v>
      </c>
      <c r="F43" s="82">
        <f t="shared" si="47"/>
        <v>2.408874344983674</v>
      </c>
      <c r="G43" s="82">
        <f t="shared" si="47"/>
        <v>1.6712041197887624</v>
      </c>
      <c r="H43" s="82">
        <f t="shared" si="47"/>
        <v>3.0325734556167587</v>
      </c>
      <c r="I43" s="82">
        <f t="shared" si="47"/>
        <v>3.5046471979321341</v>
      </c>
      <c r="J43" s="82">
        <f t="shared" si="47"/>
        <v>2.062045085152993</v>
      </c>
      <c r="K43" s="82">
        <f t="shared" si="47"/>
        <v>2.7533714517399774</v>
      </c>
      <c r="L43" s="82">
        <f t="shared" si="47"/>
        <v>3.0716866963610387</v>
      </c>
      <c r="M43" s="82">
        <f t="shared" si="47"/>
        <v>2.1426166588108546</v>
      </c>
      <c r="N43" s="82">
        <f t="shared" ref="N43:P43" si="48">N19/N$7*100</f>
        <v>2.6993882527414548</v>
      </c>
      <c r="O43" s="82">
        <f t="shared" si="48"/>
        <v>2.9628342710518929</v>
      </c>
      <c r="P43" s="82">
        <f t="shared" si="48"/>
        <v>2.050158907899287</v>
      </c>
      <c r="Q43" s="82">
        <f t="shared" ref="Q43:V43" si="49">Q19/Q$7*100</f>
        <v>2.5364574490161678</v>
      </c>
      <c r="R43" s="82">
        <f t="shared" si="49"/>
        <v>2.7453170076709341</v>
      </c>
      <c r="S43" s="82">
        <f t="shared" si="49"/>
        <v>2.0279266114628998</v>
      </c>
      <c r="T43" s="82">
        <f t="shared" si="49"/>
        <v>3.0437164979154256</v>
      </c>
      <c r="U43" s="82">
        <f t="shared" si="49"/>
        <v>2.8521434820647418</v>
      </c>
      <c r="V43" s="82">
        <f t="shared" si="49"/>
        <v>3.5081993962633597</v>
      </c>
    </row>
    <row r="44" spans="1:22" s="81" customFormat="1" ht="27" customHeight="1" x14ac:dyDescent="0.25">
      <c r="A44" s="83" t="s">
        <v>131</v>
      </c>
      <c r="B44" s="82">
        <f t="shared" ref="B44:M44" si="50">B20/B$7*100</f>
        <v>4.1046377902262456</v>
      </c>
      <c r="C44" s="82">
        <f t="shared" si="50"/>
        <v>5.2518654667145084</v>
      </c>
      <c r="D44" s="82">
        <f t="shared" si="50"/>
        <v>1.0992173112338859</v>
      </c>
      <c r="E44" s="82">
        <f t="shared" si="50"/>
        <v>5.1739763958920637</v>
      </c>
      <c r="F44" s="82">
        <f t="shared" si="50"/>
        <v>7.1725639158984267</v>
      </c>
      <c r="G44" s="82">
        <f t="shared" si="50"/>
        <v>0.62649653950864304</v>
      </c>
      <c r="H44" s="82">
        <f t="shared" si="50"/>
        <v>4.010285867569455</v>
      </c>
      <c r="I44" s="82">
        <f t="shared" si="50"/>
        <v>5.5896991695539793</v>
      </c>
      <c r="J44" s="82">
        <f t="shared" si="50"/>
        <v>0.7631969472122111</v>
      </c>
      <c r="K44" s="82">
        <f t="shared" si="50"/>
        <v>5.3910976166013187</v>
      </c>
      <c r="L44" s="82">
        <f t="shared" si="50"/>
        <v>7.6820180967588314</v>
      </c>
      <c r="M44" s="82">
        <f t="shared" si="50"/>
        <v>0.9857922025452831</v>
      </c>
      <c r="N44" s="82">
        <f t="shared" ref="N44:P44" si="51">N20/N$7*100</f>
        <v>6.1535975206886553</v>
      </c>
      <c r="O44" s="82">
        <f t="shared" si="51"/>
        <v>8.0325283654295898</v>
      </c>
      <c r="P44" s="82">
        <f t="shared" si="51"/>
        <v>1.5232104335797916</v>
      </c>
      <c r="Q44" s="82">
        <f t="shared" ref="Q44:V44" si="52">Q20/Q$7*100</f>
        <v>4.7408832795668499</v>
      </c>
      <c r="R44" s="82">
        <f t="shared" si="52"/>
        <v>6.4219146758132926</v>
      </c>
      <c r="S44" s="82">
        <f t="shared" si="52"/>
        <v>0.63484331872057154</v>
      </c>
      <c r="T44" s="82">
        <f t="shared" si="52"/>
        <v>3.9795116140559852</v>
      </c>
      <c r="U44" s="82">
        <f t="shared" si="52"/>
        <v>5.2197321488660071</v>
      </c>
      <c r="V44" s="82">
        <f t="shared" si="52"/>
        <v>0.97087378640776689</v>
      </c>
    </row>
    <row r="45" spans="1:22" s="81" customFormat="1" ht="27" customHeight="1" x14ac:dyDescent="0.25">
      <c r="A45" s="83" t="s">
        <v>132</v>
      </c>
      <c r="B45" s="82">
        <f t="shared" ref="B45:D45" si="53">B21/B$7*100</f>
        <v>0.41549851872658183</v>
      </c>
      <c r="C45" s="82">
        <f t="shared" si="53"/>
        <v>0.55433103155366459</v>
      </c>
      <c r="D45" s="82">
        <f t="shared" si="53"/>
        <v>5.1795580110497237E-2</v>
      </c>
      <c r="E45" s="82">
        <f t="shared" ref="E45:F45" si="54">E21/E$7*100</f>
        <v>0.28491169740274697</v>
      </c>
      <c r="F45" s="82">
        <f t="shared" si="54"/>
        <v>0.41012851654569438</v>
      </c>
      <c r="G45" s="136">
        <v>0</v>
      </c>
      <c r="H45" s="82">
        <f t="shared" ref="H45:J45" si="55">H21/H$7*100</f>
        <v>0.33068324245325342</v>
      </c>
      <c r="I45" s="82">
        <f t="shared" si="55"/>
        <v>0.47778144420612662</v>
      </c>
      <c r="J45" s="82">
        <f t="shared" si="55"/>
        <v>2.9679881280474878E-2</v>
      </c>
      <c r="K45" s="82">
        <f t="shared" ref="K45:M45" si="56">K21/K$7*100</f>
        <v>0.70953681989283224</v>
      </c>
      <c r="L45" s="82">
        <f t="shared" si="56"/>
        <v>1.0042860744600388</v>
      </c>
      <c r="M45" s="82">
        <f t="shared" si="56"/>
        <v>0.14275132987677597</v>
      </c>
      <c r="N45" s="82">
        <f t="shared" ref="N45:P45" si="57">N21/N$7*100</f>
        <v>0.68209581663743402</v>
      </c>
      <c r="O45" s="82">
        <f t="shared" si="57"/>
        <v>0.9528646076950833</v>
      </c>
      <c r="P45" s="82">
        <f t="shared" si="57"/>
        <v>1.4820425840235808E-2</v>
      </c>
      <c r="Q45" s="82">
        <f t="shared" ref="Q45:V45" si="58">Q21/Q$7*100</f>
        <v>0.62538909955288924</v>
      </c>
      <c r="R45" s="82">
        <f t="shared" si="58"/>
        <v>0.76111088953588857</v>
      </c>
      <c r="S45" s="82">
        <f t="shared" si="58"/>
        <v>0.29387887644098065</v>
      </c>
      <c r="T45" s="82">
        <f t="shared" si="58"/>
        <v>0.487909469922573</v>
      </c>
      <c r="U45" s="82">
        <f t="shared" si="58"/>
        <v>0.65482199340467051</v>
      </c>
      <c r="V45" s="82">
        <f t="shared" si="58"/>
        <v>8.3217753120665747E-2</v>
      </c>
    </row>
    <row r="46" spans="1:22" s="81" customFormat="1" ht="27" customHeight="1" x14ac:dyDescent="0.25">
      <c r="A46" s="85" t="s">
        <v>133</v>
      </c>
      <c r="B46" s="84"/>
      <c r="C46" s="84"/>
      <c r="D46" s="84"/>
      <c r="E46" s="84"/>
      <c r="F46" s="84"/>
      <c r="G46" s="84"/>
      <c r="H46" s="84"/>
      <c r="I46" s="84"/>
      <c r="J46" s="84"/>
      <c r="K46" s="84"/>
      <c r="L46" s="84"/>
      <c r="M46" s="84"/>
      <c r="N46" s="84"/>
      <c r="O46" s="84"/>
      <c r="P46" s="84"/>
      <c r="Q46" s="84"/>
      <c r="R46" s="84"/>
      <c r="S46" s="84"/>
      <c r="T46" s="84"/>
      <c r="U46" s="84"/>
      <c r="V46" s="84"/>
    </row>
    <row r="47" spans="1:22" s="81" customFormat="1" ht="27" customHeight="1" x14ac:dyDescent="0.25">
      <c r="A47" s="83" t="s">
        <v>134</v>
      </c>
      <c r="B47" s="82">
        <f t="shared" ref="B47:M47" si="59">B23/B$7*100</f>
        <v>46.987900725532491</v>
      </c>
      <c r="C47" s="82">
        <f t="shared" si="59"/>
        <v>61.059892648706438</v>
      </c>
      <c r="D47" s="82">
        <f t="shared" si="59"/>
        <v>10.12315837937385</v>
      </c>
      <c r="E47" s="82">
        <f t="shared" si="59"/>
        <v>38.253776707342105</v>
      </c>
      <c r="F47" s="82">
        <f t="shared" si="59"/>
        <v>53.607905605570252</v>
      </c>
      <c r="G47" s="82">
        <f t="shared" si="59"/>
        <v>3.3178075901203794</v>
      </c>
      <c r="H47" s="82">
        <f t="shared" si="59"/>
        <v>34.601954499835813</v>
      </c>
      <c r="I47" s="82">
        <f t="shared" si="59"/>
        <v>50.446845955012918</v>
      </c>
      <c r="J47" s="82">
        <f t="shared" si="59"/>
        <v>2.0267118931524273</v>
      </c>
      <c r="K47" s="82">
        <f t="shared" si="59"/>
        <v>33.988195887450871</v>
      </c>
      <c r="L47" s="82">
        <f t="shared" si="59"/>
        <v>50.357172871669889</v>
      </c>
      <c r="M47" s="82">
        <f t="shared" si="59"/>
        <v>2.5102686687765132</v>
      </c>
      <c r="N47" s="82">
        <f t="shared" ref="N47:P47" si="60">N23/N$7*100</f>
        <v>32.646959563838941</v>
      </c>
      <c r="O47" s="82">
        <f t="shared" si="60"/>
        <v>44.945674689617384</v>
      </c>
      <c r="P47" s="82">
        <f t="shared" si="60"/>
        <v>2.3366871408105125</v>
      </c>
      <c r="Q47" s="82">
        <f t="shared" ref="Q47:V47" si="61">Q23/Q$7*100</f>
        <v>31.584979342351012</v>
      </c>
      <c r="R47" s="82">
        <f t="shared" si="61"/>
        <v>42.973184966564297</v>
      </c>
      <c r="S47" s="82">
        <f t="shared" si="61"/>
        <v>3.7684689072901443</v>
      </c>
      <c r="T47" s="82">
        <f t="shared" si="61"/>
        <v>30.892674210839786</v>
      </c>
      <c r="U47" s="82">
        <f t="shared" si="61"/>
        <v>42.179150683087691</v>
      </c>
      <c r="V47" s="82">
        <f t="shared" si="61"/>
        <v>3.5277800440564575</v>
      </c>
    </row>
    <row r="48" spans="1:22" s="81" customFormat="1" ht="27" customHeight="1" thickBot="1" x14ac:dyDescent="0.3">
      <c r="A48" s="83" t="s">
        <v>135</v>
      </c>
      <c r="B48" s="82">
        <f t="shared" ref="B48:M48" si="62">B24/B$7*100</f>
        <v>53.012099274467502</v>
      </c>
      <c r="C48" s="82">
        <f t="shared" si="62"/>
        <v>38.940107351293562</v>
      </c>
      <c r="D48" s="82">
        <f t="shared" si="62"/>
        <v>89.876841620626152</v>
      </c>
      <c r="E48" s="82">
        <f t="shared" si="62"/>
        <v>61.746223292657888</v>
      </c>
      <c r="F48" s="82">
        <f t="shared" si="62"/>
        <v>46.392094394429748</v>
      </c>
      <c r="G48" s="82">
        <f t="shared" si="62"/>
        <v>96.680552366582475</v>
      </c>
      <c r="H48" s="82">
        <f t="shared" si="62"/>
        <v>65.398045500164187</v>
      </c>
      <c r="I48" s="82">
        <f t="shared" si="62"/>
        <v>49.553154044987075</v>
      </c>
      <c r="J48" s="82">
        <f t="shared" si="62"/>
        <v>97.973288106847576</v>
      </c>
      <c r="K48" s="82">
        <f t="shared" si="62"/>
        <v>66.012264850743861</v>
      </c>
      <c r="L48" s="82">
        <f t="shared" si="62"/>
        <v>49.642827128330111</v>
      </c>
      <c r="M48" s="82">
        <f t="shared" si="62"/>
        <v>97.489731331223481</v>
      </c>
      <c r="N48" s="82">
        <f t="shared" ref="N48:P48" si="63">N24/N$7*100</f>
        <v>67.353515764256272</v>
      </c>
      <c r="O48" s="82">
        <f t="shared" si="63"/>
        <v>55.054325310382609</v>
      </c>
      <c r="P48" s="82">
        <f t="shared" si="63"/>
        <v>97.663312859189489</v>
      </c>
      <c r="Q48" s="82">
        <f t="shared" ref="Q48:V48" si="64">Q24/Q$7*100</f>
        <v>68.415020657648995</v>
      </c>
      <c r="R48" s="82">
        <f t="shared" si="64"/>
        <v>57.026815033435696</v>
      </c>
      <c r="S48" s="82">
        <f t="shared" si="64"/>
        <v>96.229907452508527</v>
      </c>
      <c r="T48" s="82">
        <f t="shared" si="64"/>
        <v>69.107802263251941</v>
      </c>
      <c r="U48" s="82">
        <f t="shared" si="64"/>
        <v>57.821522309711284</v>
      </c>
      <c r="V48" s="82">
        <f t="shared" si="64"/>
        <v>96.472219955943544</v>
      </c>
    </row>
    <row r="49" spans="1:22" ht="1.35" customHeight="1" thickBot="1" x14ac:dyDescent="0.4">
      <c r="A49" s="74"/>
      <c r="B49" s="73"/>
      <c r="C49" s="73"/>
      <c r="D49" s="73"/>
      <c r="E49" s="73"/>
      <c r="F49" s="73"/>
      <c r="G49" s="73"/>
      <c r="H49" s="73"/>
      <c r="I49" s="73"/>
      <c r="J49" s="73"/>
      <c r="K49" s="73"/>
      <c r="L49" s="73"/>
      <c r="M49" s="73"/>
      <c r="N49" s="74"/>
      <c r="O49" s="74"/>
      <c r="P49" s="74"/>
      <c r="Q49" s="73"/>
      <c r="R49" s="73"/>
      <c r="S49" s="73"/>
      <c r="T49" s="73"/>
      <c r="U49" s="73"/>
      <c r="V49" s="73"/>
    </row>
    <row r="50" spans="1:22" s="96" customFormat="1" ht="59.1" customHeight="1" thickTop="1" x14ac:dyDescent="0.35">
      <c r="A50" s="153" t="s">
        <v>206</v>
      </c>
      <c r="B50" s="154"/>
      <c r="C50" s="154"/>
      <c r="D50" s="154"/>
      <c r="E50" s="154"/>
      <c r="F50" s="154"/>
      <c r="G50" s="154"/>
      <c r="H50" s="154"/>
      <c r="I50" s="154"/>
      <c r="J50" s="154"/>
      <c r="K50" s="154"/>
      <c r="L50" s="154"/>
      <c r="M50" s="154"/>
      <c r="N50" s="154"/>
      <c r="O50" s="154"/>
      <c r="P50" s="154"/>
      <c r="Q50" s="154"/>
      <c r="R50" s="71"/>
      <c r="S50" s="71"/>
      <c r="T50" s="154"/>
      <c r="U50" s="154"/>
      <c r="V50" s="154"/>
    </row>
    <row r="51" spans="1:22" s="96" customFormat="1" ht="69" customHeight="1" x14ac:dyDescent="0.35">
      <c r="A51" s="207" t="s">
        <v>207</v>
      </c>
      <c r="B51" s="207"/>
      <c r="C51" s="207"/>
      <c r="D51" s="207"/>
      <c r="E51" s="207"/>
      <c r="F51" s="207"/>
      <c r="G51" s="207"/>
      <c r="H51" s="207"/>
      <c r="I51" s="207"/>
      <c r="J51" s="207"/>
      <c r="K51" s="207"/>
      <c r="L51" s="207"/>
      <c r="M51" s="207"/>
      <c r="N51" s="207"/>
      <c r="O51" s="207"/>
      <c r="P51" s="207"/>
      <c r="Q51" s="207"/>
      <c r="R51" s="71"/>
      <c r="S51" s="71"/>
      <c r="T51" s="155"/>
      <c r="U51" s="156"/>
      <c r="V51" s="156"/>
    </row>
    <row r="52" spans="1:22" s="96" customFormat="1" ht="26.25" x14ac:dyDescent="0.35">
      <c r="A52" s="71"/>
      <c r="B52" s="71"/>
      <c r="C52" s="71"/>
      <c r="D52" s="71"/>
      <c r="E52" s="71"/>
      <c r="F52" s="71"/>
      <c r="G52" s="71"/>
      <c r="H52" s="71"/>
      <c r="I52" s="71"/>
      <c r="J52" s="71"/>
      <c r="K52" s="71"/>
      <c r="L52" s="71"/>
      <c r="M52" s="71"/>
      <c r="N52" s="71"/>
      <c r="O52" s="71"/>
      <c r="P52" s="71"/>
      <c r="Q52" s="71"/>
      <c r="R52" s="71"/>
      <c r="S52" s="71"/>
      <c r="T52" s="97"/>
      <c r="U52" s="97"/>
      <c r="V52" s="97"/>
    </row>
    <row r="53" spans="1:22" s="96" customFormat="1" ht="26.25" x14ac:dyDescent="0.35">
      <c r="A53" s="71"/>
      <c r="B53" s="71"/>
      <c r="C53" s="71"/>
      <c r="D53" s="71"/>
      <c r="E53" s="71"/>
      <c r="F53" s="71"/>
      <c r="G53" s="71"/>
      <c r="H53" s="71"/>
      <c r="I53" s="71"/>
      <c r="J53" s="71"/>
      <c r="K53" s="71"/>
      <c r="L53" s="71"/>
      <c r="M53" s="71"/>
      <c r="N53" s="71"/>
      <c r="O53" s="71"/>
      <c r="P53" s="71"/>
      <c r="Q53" s="71"/>
      <c r="R53" s="71"/>
      <c r="S53" s="71"/>
      <c r="T53" s="97"/>
      <c r="U53" s="97"/>
      <c r="V53" s="97"/>
    </row>
    <row r="57" spans="1:22" s="67" customFormat="1" x14ac:dyDescent="0.35">
      <c r="A57" s="68" t="s">
        <v>143</v>
      </c>
    </row>
  </sheetData>
  <mergeCells count="10">
    <mergeCell ref="A51:Q51"/>
    <mergeCell ref="A2:A3"/>
    <mergeCell ref="Q2:S2"/>
    <mergeCell ref="T2:V2"/>
    <mergeCell ref="A1:V1"/>
    <mergeCell ref="N2:P2"/>
    <mergeCell ref="K2:M2"/>
    <mergeCell ref="H2:J2"/>
    <mergeCell ref="E2:G2"/>
    <mergeCell ref="B2:D2"/>
  </mergeCells>
  <printOptions horizontalCentered="1"/>
  <pageMargins left="0.2" right="0.2" top="0.75" bottom="0.75" header="0.3" footer="0.3"/>
  <pageSetup scale="19" orientation="portrait" r:id="rId1"/>
  <headerFooter>
    <oddFooter>&amp;L&amp;"-,Italic"&amp;20Source: Report of the Labour Force Survey (LFS) 2021&amp;"-,Regular" &amp;R&amp;20&amp;[2</oddFooter>
  </headerFooter>
  <ignoredErrors>
    <ignoredError sqref="N35:N48 O34:O48 P34:P44 P46:P48"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V51"/>
  <sheetViews>
    <sheetView zoomScale="42" zoomScaleNormal="42" zoomScaleSheetLayoutView="25" workbookViewId="0">
      <pane xSplit="4" ySplit="2" topLeftCell="E3" activePane="bottomRight" state="frozen"/>
      <selection pane="topRight" activeCell="E1" sqref="E1"/>
      <selection pane="bottomLeft" activeCell="A3" sqref="A3"/>
      <selection pane="bottomRight" sqref="A1:V1"/>
    </sheetView>
  </sheetViews>
  <sheetFormatPr defaultColWidth="8.85546875" defaultRowHeight="26.25" x14ac:dyDescent="0.35"/>
  <cols>
    <col min="1" max="1" width="69.85546875" style="98" customWidth="1"/>
    <col min="2" max="22" width="25.85546875" style="97" customWidth="1"/>
    <col min="23" max="16384" width="8.85546875" style="96"/>
  </cols>
  <sheetData>
    <row r="1" spans="1:22" ht="36" customHeight="1" thickBot="1" x14ac:dyDescent="0.4">
      <c r="A1" s="208" t="s">
        <v>208</v>
      </c>
      <c r="B1" s="208"/>
      <c r="C1" s="208"/>
      <c r="D1" s="208"/>
      <c r="E1" s="208"/>
      <c r="F1" s="208"/>
      <c r="G1" s="208"/>
      <c r="H1" s="208"/>
      <c r="I1" s="208"/>
      <c r="J1" s="208"/>
      <c r="K1" s="208"/>
      <c r="L1" s="208"/>
      <c r="M1" s="208"/>
      <c r="N1" s="208"/>
      <c r="O1" s="208"/>
      <c r="P1" s="208"/>
      <c r="Q1" s="208"/>
      <c r="R1" s="208"/>
      <c r="S1" s="208"/>
      <c r="T1" s="208"/>
      <c r="U1" s="208"/>
      <c r="V1" s="208"/>
    </row>
    <row r="2" spans="1:22" ht="38.25" customHeight="1" thickTop="1" thickBot="1" x14ac:dyDescent="0.4">
      <c r="A2" s="198"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2" ht="38.25" customHeight="1" thickTop="1" thickBot="1" x14ac:dyDescent="0.4">
      <c r="A3" s="199"/>
      <c r="B3" s="95" t="s">
        <v>5</v>
      </c>
      <c r="C3" s="95" t="s">
        <v>3</v>
      </c>
      <c r="D3" s="95" t="s">
        <v>115</v>
      </c>
      <c r="E3" s="95" t="s">
        <v>5</v>
      </c>
      <c r="F3" s="95" t="s">
        <v>3</v>
      </c>
      <c r="G3" s="95" t="s">
        <v>115</v>
      </c>
      <c r="H3" s="95" t="s">
        <v>5</v>
      </c>
      <c r="I3" s="95" t="s">
        <v>3</v>
      </c>
      <c r="J3" s="95" t="s">
        <v>115</v>
      </c>
      <c r="K3" s="95" t="s">
        <v>5</v>
      </c>
      <c r="L3" s="95" t="s">
        <v>3</v>
      </c>
      <c r="M3" s="95" t="s">
        <v>115</v>
      </c>
      <c r="N3" s="95" t="s">
        <v>5</v>
      </c>
      <c r="O3" s="95" t="s">
        <v>3</v>
      </c>
      <c r="P3" s="95" t="s">
        <v>115</v>
      </c>
      <c r="Q3" s="95" t="s">
        <v>5</v>
      </c>
      <c r="R3" s="95" t="s">
        <v>3</v>
      </c>
      <c r="S3" s="95" t="s">
        <v>115</v>
      </c>
      <c r="T3" s="95" t="s">
        <v>5</v>
      </c>
      <c r="U3" s="95" t="s">
        <v>3</v>
      </c>
      <c r="V3" s="95" t="s">
        <v>115</v>
      </c>
    </row>
    <row r="4" spans="1:22" ht="27" customHeight="1" thickTop="1" x14ac:dyDescent="0.35">
      <c r="A4" s="94" t="s">
        <v>116</v>
      </c>
      <c r="B4" s="92"/>
      <c r="C4" s="93"/>
      <c r="D4" s="92"/>
      <c r="E4" s="92"/>
      <c r="F4" s="93"/>
      <c r="G4" s="92"/>
      <c r="H4" s="92"/>
      <c r="I4" s="93"/>
      <c r="J4" s="92"/>
      <c r="K4" s="92"/>
      <c r="L4" s="93"/>
      <c r="M4" s="92"/>
      <c r="N4" s="92"/>
      <c r="O4" s="93"/>
      <c r="P4" s="92"/>
      <c r="Q4" s="92"/>
      <c r="R4" s="93"/>
      <c r="S4" s="92"/>
      <c r="T4" s="92"/>
      <c r="U4" s="93"/>
      <c r="V4" s="92"/>
    </row>
    <row r="5" spans="1:22" s="100" customFormat="1" ht="27" customHeight="1" x14ac:dyDescent="0.25">
      <c r="A5" s="87" t="s">
        <v>145</v>
      </c>
      <c r="B5" s="137">
        <v>13744</v>
      </c>
      <c r="C5" s="137">
        <v>13235</v>
      </c>
      <c r="D5" s="137">
        <v>509</v>
      </c>
      <c r="E5" s="137">
        <v>19053</v>
      </c>
      <c r="F5" s="137">
        <v>17977</v>
      </c>
      <c r="G5" s="137">
        <v>1077</v>
      </c>
      <c r="H5" s="137">
        <v>17738</v>
      </c>
      <c r="I5" s="137">
        <v>17618</v>
      </c>
      <c r="J5" s="137">
        <v>120</v>
      </c>
      <c r="K5" s="137">
        <v>15215</v>
      </c>
      <c r="L5" s="137">
        <v>15057</v>
      </c>
      <c r="M5" s="137">
        <v>158</v>
      </c>
      <c r="N5" s="137">
        <v>16299</v>
      </c>
      <c r="O5" s="137">
        <v>16182</v>
      </c>
      <c r="P5" s="137">
        <v>117</v>
      </c>
      <c r="Q5" s="137">
        <v>10862</v>
      </c>
      <c r="R5" s="137">
        <v>10706</v>
      </c>
      <c r="S5" s="137">
        <v>156</v>
      </c>
      <c r="T5" s="137">
        <v>11073</v>
      </c>
      <c r="U5" s="137">
        <v>10884</v>
      </c>
      <c r="V5" s="137">
        <v>190</v>
      </c>
    </row>
    <row r="6" spans="1:22" s="100" customFormat="1" ht="27.95" customHeight="1" x14ac:dyDescent="0.25">
      <c r="A6" s="85" t="s">
        <v>119</v>
      </c>
      <c r="B6" s="138"/>
      <c r="C6" s="138"/>
      <c r="D6" s="138"/>
      <c r="E6" s="138"/>
      <c r="F6" s="138"/>
      <c r="G6" s="138"/>
      <c r="H6" s="138"/>
      <c r="I6" s="138"/>
      <c r="J6" s="138"/>
      <c r="K6" s="138"/>
      <c r="L6" s="138"/>
      <c r="M6" s="138"/>
      <c r="N6" s="138"/>
      <c r="O6" s="138"/>
      <c r="P6" s="138"/>
      <c r="Q6" s="138"/>
      <c r="R6" s="138"/>
      <c r="S6" s="138"/>
      <c r="T6" s="139"/>
      <c r="U6" s="139"/>
      <c r="V6" s="139"/>
    </row>
    <row r="7" spans="1:22" s="100" customFormat="1" ht="27" customHeight="1" x14ac:dyDescent="0.25">
      <c r="A7" s="83" t="s">
        <v>120</v>
      </c>
      <c r="B7" s="138">
        <v>6492</v>
      </c>
      <c r="C7" s="138">
        <v>6430</v>
      </c>
      <c r="D7" s="138">
        <v>63</v>
      </c>
      <c r="E7" s="138">
        <v>8067</v>
      </c>
      <c r="F7" s="138">
        <v>7858</v>
      </c>
      <c r="G7" s="138">
        <v>209</v>
      </c>
      <c r="H7" s="138">
        <v>8704</v>
      </c>
      <c r="I7" s="138">
        <v>8678</v>
      </c>
      <c r="J7" s="138">
        <v>26</v>
      </c>
      <c r="K7" s="138">
        <v>5786</v>
      </c>
      <c r="L7" s="138">
        <v>5786</v>
      </c>
      <c r="M7" s="138">
        <v>0</v>
      </c>
      <c r="N7" s="138">
        <v>7448</v>
      </c>
      <c r="O7" s="138">
        <v>7448</v>
      </c>
      <c r="P7" s="138">
        <v>0</v>
      </c>
      <c r="Q7" s="138">
        <v>4310</v>
      </c>
      <c r="R7" s="138">
        <v>4272</v>
      </c>
      <c r="S7" s="138">
        <v>38</v>
      </c>
      <c r="T7" s="138">
        <v>4213</v>
      </c>
      <c r="U7" s="138">
        <v>4213</v>
      </c>
      <c r="V7" s="138">
        <v>0</v>
      </c>
    </row>
    <row r="8" spans="1:22" s="100" customFormat="1" ht="27" customHeight="1" x14ac:dyDescent="0.25">
      <c r="A8" s="83" t="s">
        <v>121</v>
      </c>
      <c r="B8" s="138">
        <v>7227</v>
      </c>
      <c r="C8" s="138">
        <v>6781</v>
      </c>
      <c r="D8" s="138">
        <v>446</v>
      </c>
      <c r="E8" s="138">
        <v>10986</v>
      </c>
      <c r="F8" s="138">
        <v>10119</v>
      </c>
      <c r="G8" s="138">
        <v>867</v>
      </c>
      <c r="H8" s="138">
        <v>9020</v>
      </c>
      <c r="I8" s="138">
        <v>8926</v>
      </c>
      <c r="J8" s="138">
        <v>94</v>
      </c>
      <c r="K8" s="138">
        <v>9429</v>
      </c>
      <c r="L8" s="138">
        <v>9272</v>
      </c>
      <c r="M8" s="138">
        <v>158</v>
      </c>
      <c r="N8" s="138">
        <v>8817</v>
      </c>
      <c r="O8" s="138">
        <v>8700</v>
      </c>
      <c r="P8" s="138">
        <v>117</v>
      </c>
      <c r="Q8" s="138">
        <v>6529</v>
      </c>
      <c r="R8" s="138">
        <v>6411</v>
      </c>
      <c r="S8" s="138">
        <v>118</v>
      </c>
      <c r="T8" s="138">
        <v>6832</v>
      </c>
      <c r="U8" s="138">
        <v>6642</v>
      </c>
      <c r="V8" s="138">
        <v>190</v>
      </c>
    </row>
    <row r="9" spans="1:22" s="100" customFormat="1" ht="27" customHeight="1" x14ac:dyDescent="0.25">
      <c r="A9" s="83" t="s">
        <v>122</v>
      </c>
      <c r="B9" s="138">
        <v>25</v>
      </c>
      <c r="C9" s="138">
        <v>25</v>
      </c>
      <c r="D9" s="138">
        <v>0</v>
      </c>
      <c r="E9" s="138">
        <v>0</v>
      </c>
      <c r="F9" s="138">
        <v>0</v>
      </c>
      <c r="G9" s="138">
        <v>0</v>
      </c>
      <c r="H9" s="138">
        <v>14</v>
      </c>
      <c r="I9" s="138">
        <v>14</v>
      </c>
      <c r="J9" s="138">
        <v>0</v>
      </c>
      <c r="K9" s="138">
        <v>0</v>
      </c>
      <c r="L9" s="138">
        <v>0</v>
      </c>
      <c r="M9" s="138">
        <v>0</v>
      </c>
      <c r="N9" s="138">
        <v>34</v>
      </c>
      <c r="O9" s="138">
        <v>34</v>
      </c>
      <c r="P9" s="138">
        <v>0</v>
      </c>
      <c r="Q9" s="138">
        <v>23</v>
      </c>
      <c r="R9" s="138">
        <v>23</v>
      </c>
      <c r="S9" s="138">
        <v>0</v>
      </c>
      <c r="T9" s="138">
        <v>28</v>
      </c>
      <c r="U9" s="138">
        <v>28</v>
      </c>
      <c r="V9" s="138">
        <v>0</v>
      </c>
    </row>
    <row r="10" spans="1:22" s="100" customFormat="1" ht="27" customHeight="1" x14ac:dyDescent="0.25">
      <c r="A10" s="85" t="s">
        <v>123</v>
      </c>
      <c r="B10" s="138"/>
      <c r="C10" s="138"/>
      <c r="D10" s="138"/>
      <c r="E10" s="138"/>
      <c r="F10" s="138"/>
      <c r="G10" s="138"/>
      <c r="H10" s="138"/>
      <c r="I10" s="138"/>
      <c r="J10" s="138"/>
      <c r="K10" s="138"/>
      <c r="L10" s="138"/>
      <c r="M10" s="138"/>
      <c r="N10" s="138"/>
      <c r="O10" s="138"/>
      <c r="P10" s="138"/>
      <c r="Q10" s="138"/>
      <c r="R10" s="138"/>
      <c r="S10" s="138"/>
      <c r="T10" s="138"/>
      <c r="U10" s="138"/>
      <c r="V10" s="138"/>
    </row>
    <row r="11" spans="1:22" s="100" customFormat="1" ht="27" customHeight="1" x14ac:dyDescent="0.25">
      <c r="A11" s="83" t="s">
        <v>124</v>
      </c>
      <c r="B11" s="138">
        <v>917</v>
      </c>
      <c r="C11" s="138">
        <v>833</v>
      </c>
      <c r="D11" s="138">
        <v>84</v>
      </c>
      <c r="E11" s="138">
        <v>1163</v>
      </c>
      <c r="F11" s="138">
        <v>1150</v>
      </c>
      <c r="G11" s="138">
        <v>13</v>
      </c>
      <c r="H11" s="138">
        <v>967</v>
      </c>
      <c r="I11" s="138">
        <v>963</v>
      </c>
      <c r="J11" s="138">
        <v>4</v>
      </c>
      <c r="K11" s="138">
        <v>893</v>
      </c>
      <c r="L11" s="138">
        <v>893</v>
      </c>
      <c r="M11" s="138">
        <v>0</v>
      </c>
      <c r="N11" s="138">
        <v>1475</v>
      </c>
      <c r="O11" s="138">
        <v>1462</v>
      </c>
      <c r="P11" s="138">
        <v>13</v>
      </c>
      <c r="Q11" s="138">
        <v>566</v>
      </c>
      <c r="R11" s="138">
        <v>566</v>
      </c>
      <c r="S11" s="138">
        <v>0</v>
      </c>
      <c r="T11" s="138">
        <v>408</v>
      </c>
      <c r="U11" s="138">
        <v>349</v>
      </c>
      <c r="V11" s="138">
        <v>59</v>
      </c>
    </row>
    <row r="12" spans="1:22" s="100" customFormat="1" ht="27" customHeight="1" x14ac:dyDescent="0.25">
      <c r="A12" s="83" t="s">
        <v>125</v>
      </c>
      <c r="B12" s="138">
        <v>8998</v>
      </c>
      <c r="C12" s="138">
        <v>8875</v>
      </c>
      <c r="D12" s="138">
        <v>123</v>
      </c>
      <c r="E12" s="138">
        <v>10538</v>
      </c>
      <c r="F12" s="138">
        <v>9926</v>
      </c>
      <c r="G12" s="138">
        <v>613</v>
      </c>
      <c r="H12" s="138">
        <v>9296</v>
      </c>
      <c r="I12" s="138">
        <v>9238</v>
      </c>
      <c r="J12" s="138">
        <v>57</v>
      </c>
      <c r="K12" s="138">
        <v>8277</v>
      </c>
      <c r="L12" s="138">
        <v>8119</v>
      </c>
      <c r="M12" s="138">
        <v>158</v>
      </c>
      <c r="N12" s="138">
        <v>8622</v>
      </c>
      <c r="O12" s="138">
        <v>8519</v>
      </c>
      <c r="P12" s="138">
        <v>104</v>
      </c>
      <c r="Q12" s="138">
        <v>6416</v>
      </c>
      <c r="R12" s="138">
        <v>6341</v>
      </c>
      <c r="S12" s="138">
        <v>74</v>
      </c>
      <c r="T12" s="138">
        <v>5214</v>
      </c>
      <c r="U12" s="138">
        <v>5149</v>
      </c>
      <c r="V12" s="138">
        <v>65</v>
      </c>
    </row>
    <row r="13" spans="1:22" s="100" customFormat="1" ht="27" customHeight="1" x14ac:dyDescent="0.25">
      <c r="A13" s="83" t="s">
        <v>126</v>
      </c>
      <c r="B13" s="138">
        <v>1868</v>
      </c>
      <c r="C13" s="138">
        <v>1809</v>
      </c>
      <c r="D13" s="138">
        <v>59</v>
      </c>
      <c r="E13" s="138">
        <v>3255</v>
      </c>
      <c r="F13" s="138">
        <v>3183</v>
      </c>
      <c r="G13" s="138">
        <v>72</v>
      </c>
      <c r="H13" s="138">
        <v>3619</v>
      </c>
      <c r="I13" s="138">
        <v>3600</v>
      </c>
      <c r="J13" s="138">
        <v>19</v>
      </c>
      <c r="K13" s="138">
        <v>2636</v>
      </c>
      <c r="L13" s="138">
        <v>2636</v>
      </c>
      <c r="M13" s="138">
        <v>0</v>
      </c>
      <c r="N13" s="138">
        <v>3100</v>
      </c>
      <c r="O13" s="138">
        <v>3100</v>
      </c>
      <c r="P13" s="138">
        <v>0</v>
      </c>
      <c r="Q13" s="138">
        <v>1938</v>
      </c>
      <c r="R13" s="138">
        <v>1938</v>
      </c>
      <c r="S13" s="138">
        <v>0</v>
      </c>
      <c r="T13" s="138">
        <v>1888</v>
      </c>
      <c r="U13" s="138">
        <v>1822</v>
      </c>
      <c r="V13" s="138">
        <v>65</v>
      </c>
    </row>
    <row r="14" spans="1:22" s="100" customFormat="1" ht="27" customHeight="1" x14ac:dyDescent="0.25">
      <c r="A14" s="83" t="s">
        <v>127</v>
      </c>
      <c r="B14" s="138">
        <v>1961</v>
      </c>
      <c r="C14" s="138">
        <v>1719</v>
      </c>
      <c r="D14" s="138">
        <v>242</v>
      </c>
      <c r="E14" s="138">
        <v>4097</v>
      </c>
      <c r="F14" s="138">
        <v>3718</v>
      </c>
      <c r="G14" s="138">
        <v>380</v>
      </c>
      <c r="H14" s="138">
        <v>3857</v>
      </c>
      <c r="I14" s="138">
        <v>3817</v>
      </c>
      <c r="J14" s="138">
        <v>40</v>
      </c>
      <c r="K14" s="138">
        <v>3409</v>
      </c>
      <c r="L14" s="138">
        <v>3409</v>
      </c>
      <c r="M14" s="138">
        <v>0</v>
      </c>
      <c r="N14" s="138">
        <v>3102</v>
      </c>
      <c r="O14" s="138">
        <v>3102</v>
      </c>
      <c r="P14" s="138">
        <v>0</v>
      </c>
      <c r="Q14" s="138">
        <v>1942</v>
      </c>
      <c r="R14" s="138">
        <v>1861</v>
      </c>
      <c r="S14" s="138">
        <v>81</v>
      </c>
      <c r="T14" s="138">
        <v>3564</v>
      </c>
      <c r="U14" s="138">
        <v>3564</v>
      </c>
      <c r="V14" s="138">
        <v>0</v>
      </c>
    </row>
    <row r="15" spans="1:22" s="100" customFormat="1" ht="27" customHeight="1" x14ac:dyDescent="0.25">
      <c r="A15" s="104" t="s">
        <v>147</v>
      </c>
      <c r="B15" s="137">
        <v>84950</v>
      </c>
      <c r="C15" s="137">
        <v>78196</v>
      </c>
      <c r="D15" s="137">
        <v>6753</v>
      </c>
      <c r="E15" s="137">
        <v>100573</v>
      </c>
      <c r="F15" s="137">
        <v>94096</v>
      </c>
      <c r="G15" s="137">
        <v>6477</v>
      </c>
      <c r="H15" s="137">
        <v>94160</v>
      </c>
      <c r="I15" s="137">
        <v>88250</v>
      </c>
      <c r="J15" s="137">
        <v>5910</v>
      </c>
      <c r="K15" s="137">
        <v>108429</v>
      </c>
      <c r="L15" s="137">
        <v>98257</v>
      </c>
      <c r="M15" s="137">
        <v>10172</v>
      </c>
      <c r="N15" s="137">
        <v>100499</v>
      </c>
      <c r="O15" s="137">
        <v>90461</v>
      </c>
      <c r="P15" s="137">
        <v>10038</v>
      </c>
      <c r="Q15" s="137">
        <v>107535</v>
      </c>
      <c r="R15" s="137">
        <v>96881</v>
      </c>
      <c r="S15" s="137">
        <v>10654</v>
      </c>
      <c r="T15" s="137">
        <v>114111</v>
      </c>
      <c r="U15" s="137">
        <v>103926</v>
      </c>
      <c r="V15" s="137">
        <v>10185</v>
      </c>
    </row>
    <row r="16" spans="1:22" s="100" customFormat="1" ht="27" customHeight="1" x14ac:dyDescent="0.25">
      <c r="A16" s="83" t="s">
        <v>148</v>
      </c>
      <c r="B16" s="138">
        <v>11061</v>
      </c>
      <c r="C16" s="138">
        <v>10045</v>
      </c>
      <c r="D16" s="138">
        <v>1016</v>
      </c>
      <c r="E16" s="138">
        <v>10248</v>
      </c>
      <c r="F16" s="138">
        <v>9767</v>
      </c>
      <c r="G16" s="138">
        <v>481</v>
      </c>
      <c r="H16" s="138">
        <v>7318</v>
      </c>
      <c r="I16" s="138">
        <v>6798</v>
      </c>
      <c r="J16" s="138">
        <v>520</v>
      </c>
      <c r="K16" s="138">
        <v>10711</v>
      </c>
      <c r="L16" s="138">
        <v>9455</v>
      </c>
      <c r="M16" s="138">
        <v>1256</v>
      </c>
      <c r="N16" s="138">
        <v>7698</v>
      </c>
      <c r="O16" s="138">
        <v>6559</v>
      </c>
      <c r="P16" s="138">
        <v>1140</v>
      </c>
      <c r="Q16" s="138">
        <v>8835</v>
      </c>
      <c r="R16" s="138">
        <v>7302</v>
      </c>
      <c r="S16" s="138">
        <v>1533</v>
      </c>
      <c r="T16" s="138">
        <v>6746</v>
      </c>
      <c r="U16" s="138">
        <v>5850</v>
      </c>
      <c r="V16" s="138">
        <v>896</v>
      </c>
    </row>
    <row r="17" spans="1:22" s="100" customFormat="1" ht="27" customHeight="1" x14ac:dyDescent="0.25">
      <c r="A17" s="83" t="s">
        <v>149</v>
      </c>
      <c r="B17" s="138">
        <f>B15-B16</f>
        <v>73889</v>
      </c>
      <c r="C17" s="138">
        <f t="shared" ref="C17:D17" si="0">C15-C16</f>
        <v>68151</v>
      </c>
      <c r="D17" s="138">
        <f t="shared" si="0"/>
        <v>5737</v>
      </c>
      <c r="E17" s="138">
        <f>E15-E16</f>
        <v>90325</v>
      </c>
      <c r="F17" s="138">
        <f t="shared" ref="F17:G17" si="1">F15-F16</f>
        <v>84329</v>
      </c>
      <c r="G17" s="138">
        <f t="shared" si="1"/>
        <v>5996</v>
      </c>
      <c r="H17" s="138">
        <f>H15-H16</f>
        <v>86842</v>
      </c>
      <c r="I17" s="138">
        <f t="shared" ref="I17:J17" si="2">I15-I16</f>
        <v>81452</v>
      </c>
      <c r="J17" s="138">
        <f t="shared" si="2"/>
        <v>5390</v>
      </c>
      <c r="K17" s="138">
        <f>K15-K16</f>
        <v>97718</v>
      </c>
      <c r="L17" s="138">
        <f t="shared" ref="L17:M17" si="3">L15-L16</f>
        <v>88802</v>
      </c>
      <c r="M17" s="138">
        <f t="shared" si="3"/>
        <v>8916</v>
      </c>
      <c r="N17" s="138">
        <v>92801</v>
      </c>
      <c r="O17" s="138">
        <v>83903</v>
      </c>
      <c r="P17" s="138">
        <v>8898</v>
      </c>
      <c r="Q17" s="138">
        <v>98700</v>
      </c>
      <c r="R17" s="138">
        <v>89579</v>
      </c>
      <c r="S17" s="138">
        <v>9121</v>
      </c>
      <c r="T17" s="138">
        <v>107365</v>
      </c>
      <c r="U17" s="138">
        <v>98076</v>
      </c>
      <c r="V17" s="138">
        <v>9289</v>
      </c>
    </row>
    <row r="18" spans="1:22" s="102" customFormat="1" ht="27" customHeight="1" x14ac:dyDescent="0.25">
      <c r="A18" s="104" t="s">
        <v>150</v>
      </c>
      <c r="B18" s="137">
        <f>SUM(B19:B21)</f>
        <v>37080</v>
      </c>
      <c r="C18" s="137">
        <f t="shared" ref="C18:D18" si="4">SUM(C19:C21)</f>
        <v>34821</v>
      </c>
      <c r="D18" s="137">
        <f t="shared" si="4"/>
        <v>2260</v>
      </c>
      <c r="E18" s="137">
        <f>SUM(E19:E21)</f>
        <v>47812</v>
      </c>
      <c r="F18" s="137">
        <f t="shared" ref="F18:G18" si="5">SUM(F19:F21)</f>
        <v>45387</v>
      </c>
      <c r="G18" s="137">
        <f t="shared" si="5"/>
        <v>2426</v>
      </c>
      <c r="H18" s="137">
        <f>SUM(H19:H21)</f>
        <v>41459</v>
      </c>
      <c r="I18" s="137">
        <f t="shared" ref="I18:J18" si="6">SUM(I19:I21)</f>
        <v>40462</v>
      </c>
      <c r="J18" s="137">
        <f t="shared" si="6"/>
        <v>997</v>
      </c>
      <c r="K18" s="137">
        <f>SUM(K19:K21)</f>
        <v>41969</v>
      </c>
      <c r="L18" s="137">
        <f t="shared" ref="L18:M18" si="7">SUM(L19:L21)</f>
        <v>38572</v>
      </c>
      <c r="M18" s="137">
        <f t="shared" si="7"/>
        <v>3397</v>
      </c>
      <c r="N18" s="137">
        <f>SUM(N19:N21)</f>
        <v>50753</v>
      </c>
      <c r="O18" s="137">
        <f t="shared" ref="O18:P18" si="8">SUM(O19:O21)</f>
        <v>47632</v>
      </c>
      <c r="P18" s="137">
        <f t="shared" si="8"/>
        <v>3121</v>
      </c>
      <c r="Q18" s="137">
        <v>36061</v>
      </c>
      <c r="R18" s="137">
        <v>32957</v>
      </c>
      <c r="S18" s="137">
        <v>3104</v>
      </c>
      <c r="T18" s="137">
        <f>SUM(T19:T21)</f>
        <v>28927</v>
      </c>
      <c r="U18" s="137">
        <f t="shared" ref="U18:V18" si="9">SUM(U19:U21)</f>
        <v>27246</v>
      </c>
      <c r="V18" s="137">
        <f t="shared" si="9"/>
        <v>1682</v>
      </c>
    </row>
    <row r="19" spans="1:22" s="100" customFormat="1" ht="27" customHeight="1" x14ac:dyDescent="0.25">
      <c r="A19" s="83" t="s">
        <v>151</v>
      </c>
      <c r="B19" s="138">
        <v>13744</v>
      </c>
      <c r="C19" s="138">
        <v>13235</v>
      </c>
      <c r="D19" s="138">
        <v>509</v>
      </c>
      <c r="E19" s="138">
        <v>19053</v>
      </c>
      <c r="F19" s="138">
        <v>17977</v>
      </c>
      <c r="G19" s="138">
        <v>1077</v>
      </c>
      <c r="H19" s="138">
        <v>17738</v>
      </c>
      <c r="I19" s="138">
        <v>17618</v>
      </c>
      <c r="J19" s="138">
        <v>120</v>
      </c>
      <c r="K19" s="138">
        <v>15215</v>
      </c>
      <c r="L19" s="138">
        <v>15057</v>
      </c>
      <c r="M19" s="138">
        <v>158</v>
      </c>
      <c r="N19" s="138">
        <v>16299</v>
      </c>
      <c r="O19" s="138">
        <v>16182</v>
      </c>
      <c r="P19" s="138">
        <v>117</v>
      </c>
      <c r="Q19" s="138">
        <v>10862</v>
      </c>
      <c r="R19" s="138">
        <v>10706</v>
      </c>
      <c r="S19" s="138">
        <v>156</v>
      </c>
      <c r="T19" s="138">
        <v>11073</v>
      </c>
      <c r="U19" s="138">
        <v>10884</v>
      </c>
      <c r="V19" s="138">
        <v>190</v>
      </c>
    </row>
    <row r="20" spans="1:22" s="100" customFormat="1" ht="27" customHeight="1" x14ac:dyDescent="0.25">
      <c r="A20" s="83" t="s">
        <v>152</v>
      </c>
      <c r="B20" s="138">
        <v>12275</v>
      </c>
      <c r="C20" s="138">
        <v>11541</v>
      </c>
      <c r="D20" s="138">
        <v>735</v>
      </c>
      <c r="E20" s="138">
        <v>18511</v>
      </c>
      <c r="F20" s="138">
        <v>17643</v>
      </c>
      <c r="G20" s="138">
        <v>868</v>
      </c>
      <c r="H20" s="138">
        <v>16403</v>
      </c>
      <c r="I20" s="138">
        <v>16046</v>
      </c>
      <c r="J20" s="138">
        <v>357</v>
      </c>
      <c r="K20" s="138">
        <v>16043</v>
      </c>
      <c r="L20" s="138">
        <v>14060</v>
      </c>
      <c r="M20" s="138">
        <v>1983</v>
      </c>
      <c r="N20" s="138">
        <v>26756</v>
      </c>
      <c r="O20" s="138">
        <v>24891</v>
      </c>
      <c r="P20" s="138">
        <v>1864</v>
      </c>
      <c r="Q20" s="138">
        <v>16364</v>
      </c>
      <c r="R20" s="138">
        <v>14949</v>
      </c>
      <c r="S20" s="138">
        <v>1415</v>
      </c>
      <c r="T20" s="138">
        <v>11108</v>
      </c>
      <c r="U20" s="138">
        <v>10512</v>
      </c>
      <c r="V20" s="138">
        <v>596</v>
      </c>
    </row>
    <row r="21" spans="1:22" s="100" customFormat="1" ht="27" customHeight="1" x14ac:dyDescent="0.25">
      <c r="A21" s="83" t="s">
        <v>148</v>
      </c>
      <c r="B21" s="138">
        <v>11061</v>
      </c>
      <c r="C21" s="138">
        <v>10045</v>
      </c>
      <c r="D21" s="138">
        <v>1016</v>
      </c>
      <c r="E21" s="138">
        <v>10248</v>
      </c>
      <c r="F21" s="138">
        <v>9767</v>
      </c>
      <c r="G21" s="138">
        <v>481</v>
      </c>
      <c r="H21" s="138">
        <v>7318</v>
      </c>
      <c r="I21" s="138">
        <v>6798</v>
      </c>
      <c r="J21" s="138">
        <v>520</v>
      </c>
      <c r="K21" s="138">
        <v>10711</v>
      </c>
      <c r="L21" s="138">
        <v>9455</v>
      </c>
      <c r="M21" s="138">
        <v>1256</v>
      </c>
      <c r="N21" s="138">
        <v>7698</v>
      </c>
      <c r="O21" s="138">
        <v>6559</v>
      </c>
      <c r="P21" s="138">
        <v>1140</v>
      </c>
      <c r="Q21" s="138">
        <v>8835</v>
      </c>
      <c r="R21" s="138">
        <v>7302</v>
      </c>
      <c r="S21" s="138">
        <v>1533</v>
      </c>
      <c r="T21" s="138">
        <v>6746</v>
      </c>
      <c r="U21" s="138">
        <v>5850</v>
      </c>
      <c r="V21" s="138">
        <v>896</v>
      </c>
    </row>
    <row r="22" spans="1:22" s="100" customFormat="1" ht="27" customHeight="1" x14ac:dyDescent="0.25">
      <c r="A22" s="83"/>
      <c r="B22" s="138"/>
      <c r="C22" s="138"/>
      <c r="D22" s="138"/>
      <c r="E22" s="138"/>
      <c r="F22" s="138"/>
      <c r="G22" s="138"/>
      <c r="H22" s="138"/>
      <c r="I22" s="138"/>
      <c r="J22" s="138"/>
      <c r="K22" s="138"/>
      <c r="L22" s="138"/>
      <c r="M22" s="138"/>
      <c r="N22" s="138"/>
      <c r="O22" s="138"/>
      <c r="P22" s="138"/>
      <c r="Q22" s="138"/>
      <c r="R22" s="138"/>
      <c r="S22" s="138"/>
      <c r="T22" s="138"/>
      <c r="U22" s="138"/>
      <c r="V22" s="138"/>
    </row>
    <row r="23" spans="1:22" s="100" customFormat="1" ht="27" customHeight="1" x14ac:dyDescent="0.25">
      <c r="A23" s="89" t="s">
        <v>136</v>
      </c>
      <c r="B23" s="138"/>
      <c r="C23" s="138"/>
      <c r="D23" s="138"/>
      <c r="E23" s="138"/>
      <c r="F23" s="138"/>
      <c r="G23" s="138"/>
      <c r="H23" s="138"/>
      <c r="I23" s="138"/>
      <c r="J23" s="138"/>
      <c r="K23" s="138"/>
      <c r="L23" s="138"/>
      <c r="M23" s="138"/>
      <c r="N23" s="138"/>
      <c r="O23" s="138"/>
      <c r="P23" s="138"/>
      <c r="Q23" s="138"/>
      <c r="R23" s="138"/>
      <c r="S23" s="138"/>
      <c r="T23" s="138"/>
      <c r="U23" s="138"/>
      <c r="V23" s="138"/>
    </row>
    <row r="24" spans="1:22" s="100" customFormat="1" ht="27" customHeight="1" x14ac:dyDescent="0.25">
      <c r="A24" s="87" t="s">
        <v>202</v>
      </c>
      <c r="B24" s="135">
        <f>B5/'(18+) 1 - Residential Sts'!B6*100</f>
        <v>6.7894068654814195</v>
      </c>
      <c r="C24" s="135">
        <f>C5/'(18+) 1 - Residential Sts'!C6*100</f>
        <v>8.8353494085289324</v>
      </c>
      <c r="D24" s="135">
        <f>D5/'(18+) 1 - Residential Sts'!D6*100</f>
        <v>0.96700039895890721</v>
      </c>
      <c r="E24" s="135">
        <f>E5/'(18+) 1 - Residential Sts'!E6*100</f>
        <v>8.7093854564736422</v>
      </c>
      <c r="F24" s="135">
        <f>F5/'(18+) 1 - Residential Sts'!F6*100</f>
        <v>11.471215079699325</v>
      </c>
      <c r="G24" s="135">
        <f>G5/'(18+) 1 - Residential Sts'!G6*100</f>
        <v>1.7356970185334406</v>
      </c>
      <c r="H24" s="135">
        <f>H5/'(18+) 1 - Residential Sts'!H6*100</f>
        <v>7.5817351051688995</v>
      </c>
      <c r="I24" s="135">
        <f>I5/'(18+) 1 - Residential Sts'!I6*100</f>
        <v>10.80315424142456</v>
      </c>
      <c r="J24" s="135">
        <f>J5/'(18+) 1 - Residential Sts'!J6*100</f>
        <v>0.16931455823009847</v>
      </c>
      <c r="K24" s="135">
        <f>K5/'(18+) 1 - Residential Sts'!K6*100</f>
        <v>6.5509045974734992</v>
      </c>
      <c r="L24" s="135">
        <f>L5/'(18+) 1 - Residential Sts'!L6*100</f>
        <v>9.539104818017675</v>
      </c>
      <c r="M24" s="135">
        <f>M5/'(18+) 1 - Residential Sts'!M6*100</f>
        <v>0.21232849098947762</v>
      </c>
      <c r="N24" s="135">
        <f>N5/'(18+) 1 - Residential Sts'!N6*100</f>
        <v>7.1903123345685547</v>
      </c>
      <c r="O24" s="135">
        <f>O5/'(18+) 1 - Residential Sts'!O6*100</f>
        <v>9.7578330398707163</v>
      </c>
      <c r="P24" s="135">
        <f>P5/'(18+) 1 - Residential Sts'!P6*100</f>
        <v>0.19229504963513247</v>
      </c>
      <c r="Q24" s="135">
        <f>Q5/'(18+) 1 - Residential Sts'!Q6*100</f>
        <v>4.8732558661223022</v>
      </c>
      <c r="R24" s="135">
        <f>R5/'(18+) 1 - Residential Sts'!R6*100</f>
        <v>6.6437059790871569</v>
      </c>
      <c r="S24" s="135">
        <f>S5/'(18+) 1 - Residential Sts'!S6*100</f>
        <v>0.25265203660215402</v>
      </c>
      <c r="T24" s="135">
        <f>T5/'(18+) 1 - Residential Sts'!T6*100</f>
        <v>5.011563754531589</v>
      </c>
      <c r="U24" s="135">
        <f>U5/'(18+) 1 - Residential Sts'!U6*100</f>
        <v>6.8249369803228115</v>
      </c>
      <c r="V24" s="135">
        <f>V5/'(18+) 1 - Residential Sts'!V6*100</f>
        <v>0.30907375475810911</v>
      </c>
    </row>
    <row r="25" spans="1:22" s="100" customFormat="1" ht="27" customHeight="1" x14ac:dyDescent="0.25">
      <c r="A25" s="87" t="s">
        <v>203</v>
      </c>
      <c r="B25" s="135">
        <v>25.178405212534905</v>
      </c>
      <c r="C25" s="135">
        <v>30.018674136321195</v>
      </c>
      <c r="D25" s="135">
        <v>1.4432989690721649</v>
      </c>
      <c r="E25" s="135">
        <v>26.317163083548103</v>
      </c>
      <c r="F25" s="135">
        <v>30.372603586889301</v>
      </c>
      <c r="G25" s="135">
        <v>4.3705562526139694</v>
      </c>
      <c r="H25" s="135">
        <v>27.25877673733989</v>
      </c>
      <c r="I25" s="135">
        <v>32.556743575314201</v>
      </c>
      <c r="J25" s="135">
        <v>0.49279757391963608</v>
      </c>
      <c r="K25" s="135">
        <v>20.420695983623915</v>
      </c>
      <c r="L25" s="135">
        <v>28.647818983017281</v>
      </c>
      <c r="M25" s="135">
        <v>0</v>
      </c>
      <c r="N25" s="135">
        <v>25.635906791037073</v>
      </c>
      <c r="O25" s="135">
        <v>29.348254393569235</v>
      </c>
      <c r="P25" s="135">
        <v>0</v>
      </c>
      <c r="Q25" s="135">
        <v>16.258629144818741</v>
      </c>
      <c r="R25" s="135">
        <v>18.69747899159664</v>
      </c>
      <c r="S25" s="135">
        <v>1.0379677683692978</v>
      </c>
      <c r="T25" s="135">
        <v>17.219815253821629</v>
      </c>
      <c r="U25" s="135">
        <v>21.874350986500517</v>
      </c>
      <c r="V25" s="135">
        <v>0</v>
      </c>
    </row>
    <row r="26" spans="1:22" s="100" customFormat="1" ht="27" customHeight="1" x14ac:dyDescent="0.25">
      <c r="A26" s="87" t="s">
        <v>153</v>
      </c>
      <c r="B26" s="135"/>
      <c r="C26" s="135"/>
      <c r="D26" s="135"/>
      <c r="E26" s="135"/>
      <c r="F26" s="135"/>
      <c r="G26" s="135"/>
      <c r="H26" s="135"/>
      <c r="I26" s="135"/>
      <c r="J26" s="135"/>
      <c r="K26" s="135"/>
      <c r="L26" s="135"/>
      <c r="M26" s="135"/>
      <c r="N26" s="135"/>
      <c r="O26" s="135"/>
      <c r="P26" s="135"/>
      <c r="Q26" s="135"/>
      <c r="R26" s="135"/>
      <c r="S26" s="135"/>
      <c r="T26" s="135"/>
      <c r="U26" s="135"/>
      <c r="V26" s="135"/>
    </row>
    <row r="27" spans="1:22" s="100" customFormat="1" ht="27" customHeight="1" x14ac:dyDescent="0.25">
      <c r="A27" s="85" t="s">
        <v>119</v>
      </c>
      <c r="B27" s="136"/>
      <c r="C27" s="136"/>
      <c r="D27" s="136"/>
      <c r="E27" s="136"/>
      <c r="F27" s="136"/>
      <c r="G27" s="136"/>
      <c r="H27" s="136"/>
      <c r="I27" s="136"/>
      <c r="J27" s="136"/>
      <c r="K27" s="136"/>
      <c r="L27" s="136"/>
      <c r="M27" s="136"/>
      <c r="N27" s="136"/>
      <c r="O27" s="136"/>
      <c r="P27" s="136"/>
      <c r="Q27" s="136"/>
      <c r="R27" s="136"/>
      <c r="S27" s="136"/>
      <c r="T27" s="136"/>
      <c r="U27" s="136"/>
      <c r="V27" s="136"/>
    </row>
    <row r="28" spans="1:22" s="100" customFormat="1" ht="27" customHeight="1" x14ac:dyDescent="0.25">
      <c r="A28" s="83" t="s">
        <v>120</v>
      </c>
      <c r="B28" s="136">
        <f t="shared" ref="B28:D28" si="10">B7/B5*100</f>
        <v>47.235157159487777</v>
      </c>
      <c r="C28" s="136">
        <f t="shared" si="10"/>
        <v>48.58330185115225</v>
      </c>
      <c r="D28" s="136">
        <f t="shared" si="10"/>
        <v>12.37721021611002</v>
      </c>
      <c r="E28" s="136">
        <f t="shared" ref="E28:G28" si="11">E7/E5*100</f>
        <v>42.339789009604786</v>
      </c>
      <c r="F28" s="136">
        <f t="shared" si="11"/>
        <v>43.711409022640041</v>
      </c>
      <c r="G28" s="136">
        <f t="shared" si="11"/>
        <v>19.405756731662024</v>
      </c>
      <c r="H28" s="136">
        <f t="shared" ref="H28:J28" si="12">H7/H5*100</f>
        <v>49.069793663321683</v>
      </c>
      <c r="I28" s="136">
        <f t="shared" si="12"/>
        <v>49.256442274946075</v>
      </c>
      <c r="J28" s="136">
        <f t="shared" si="12"/>
        <v>21.666666666666668</v>
      </c>
      <c r="K28" s="136">
        <f t="shared" ref="K28:M28" si="13">K7/K5*100</f>
        <v>38.0282615839632</v>
      </c>
      <c r="L28" s="136">
        <f t="shared" si="13"/>
        <v>38.42730955701667</v>
      </c>
      <c r="M28" s="136">
        <f t="shared" si="13"/>
        <v>0</v>
      </c>
      <c r="N28" s="136">
        <f>N7/N5*100</f>
        <v>45.696054972697716</v>
      </c>
      <c r="O28" s="136">
        <f t="shared" ref="O28:V28" si="14">O7/O5*100</f>
        <v>46.026449141020883</v>
      </c>
      <c r="P28" s="136">
        <f t="shared" si="14"/>
        <v>0</v>
      </c>
      <c r="Q28" s="136">
        <f t="shared" si="14"/>
        <v>39.679617013441352</v>
      </c>
      <c r="R28" s="136">
        <f t="shared" si="14"/>
        <v>39.902858210349336</v>
      </c>
      <c r="S28" s="136">
        <f t="shared" si="14"/>
        <v>24.358974358974358</v>
      </c>
      <c r="T28" s="136">
        <f t="shared" si="14"/>
        <v>38.047502935067278</v>
      </c>
      <c r="U28" s="136">
        <f t="shared" si="14"/>
        <v>38.70819551635428</v>
      </c>
      <c r="V28" s="136">
        <f t="shared" si="14"/>
        <v>0</v>
      </c>
    </row>
    <row r="29" spans="1:22" s="100" customFormat="1" ht="27" customHeight="1" x14ac:dyDescent="0.25">
      <c r="A29" s="83" t="s">
        <v>121</v>
      </c>
      <c r="B29" s="136">
        <f t="shared" ref="B29:D29" si="15">B8/B5*100</f>
        <v>52.582945285215366</v>
      </c>
      <c r="C29" s="136">
        <f t="shared" si="15"/>
        <v>51.235360785795237</v>
      </c>
      <c r="D29" s="136">
        <f t="shared" si="15"/>
        <v>87.622789783889971</v>
      </c>
      <c r="E29" s="136">
        <f t="shared" ref="E29:G29" si="16">E8/E5*100</f>
        <v>57.660210990395214</v>
      </c>
      <c r="F29" s="136">
        <f t="shared" si="16"/>
        <v>56.288590977359966</v>
      </c>
      <c r="G29" s="136">
        <f t="shared" si="16"/>
        <v>80.501392757660156</v>
      </c>
      <c r="H29" s="136">
        <f t="shared" ref="H29:J29" si="17">H8/H5*100</f>
        <v>50.851279738414704</v>
      </c>
      <c r="I29" s="136">
        <f t="shared" si="17"/>
        <v>50.664093540697017</v>
      </c>
      <c r="J29" s="136">
        <f t="shared" si="17"/>
        <v>78.333333333333329</v>
      </c>
      <c r="K29" s="136">
        <f t="shared" ref="K29:M29" si="18">K8/K5*100</f>
        <v>61.9717384160368</v>
      </c>
      <c r="L29" s="136">
        <f t="shared" si="18"/>
        <v>61.579331872218901</v>
      </c>
      <c r="M29" s="136">
        <f t="shared" si="18"/>
        <v>100</v>
      </c>
      <c r="N29" s="136">
        <f>N8/N5*100</f>
        <v>54.095343272593411</v>
      </c>
      <c r="O29" s="136">
        <f t="shared" ref="O29:V29" si="19">O8/O5*100</f>
        <v>53.763440860215049</v>
      </c>
      <c r="P29" s="136">
        <f t="shared" si="19"/>
        <v>100</v>
      </c>
      <c r="Q29" s="136">
        <f t="shared" si="19"/>
        <v>60.10863561038483</v>
      </c>
      <c r="R29" s="136">
        <f t="shared" si="19"/>
        <v>59.882308985615538</v>
      </c>
      <c r="S29" s="136">
        <f t="shared" si="19"/>
        <v>75.641025641025635</v>
      </c>
      <c r="T29" s="136">
        <f t="shared" si="19"/>
        <v>61.699629729973815</v>
      </c>
      <c r="U29" s="136">
        <f t="shared" si="19"/>
        <v>61.025358324145543</v>
      </c>
      <c r="V29" s="136">
        <f t="shared" si="19"/>
        <v>100</v>
      </c>
    </row>
    <row r="30" spans="1:22" s="100" customFormat="1" ht="27" customHeight="1" x14ac:dyDescent="0.25">
      <c r="A30" s="83" t="s">
        <v>122</v>
      </c>
      <c r="B30" s="136">
        <f t="shared" ref="B30:D30" si="20">B9/B5*100</f>
        <v>0.18189755529685681</v>
      </c>
      <c r="C30" s="136">
        <f t="shared" si="20"/>
        <v>0.18889308651303363</v>
      </c>
      <c r="D30" s="136">
        <f t="shared" si="20"/>
        <v>0</v>
      </c>
      <c r="E30" s="136">
        <f t="shared" ref="E30:G30" si="21">E9/E5*100</f>
        <v>0</v>
      </c>
      <c r="F30" s="136">
        <f t="shared" si="21"/>
        <v>0</v>
      </c>
      <c r="G30" s="136">
        <f t="shared" si="21"/>
        <v>0</v>
      </c>
      <c r="H30" s="136">
        <f t="shared" ref="H30:J30" si="22">H9/H5*100</f>
        <v>7.8926598263614839E-2</v>
      </c>
      <c r="I30" s="136">
        <f t="shared" si="22"/>
        <v>7.9464184356907719E-2</v>
      </c>
      <c r="J30" s="136">
        <f t="shared" si="22"/>
        <v>0</v>
      </c>
      <c r="K30" s="136">
        <f t="shared" ref="K30:M30" si="23">K9/K5*100</f>
        <v>0</v>
      </c>
      <c r="L30" s="136">
        <f t="shared" si="23"/>
        <v>0</v>
      </c>
      <c r="M30" s="136">
        <f t="shared" si="23"/>
        <v>0</v>
      </c>
      <c r="N30" s="136">
        <f>N9/N5*100</f>
        <v>0.20860175470887782</v>
      </c>
      <c r="O30" s="136">
        <f t="shared" ref="O30:V30" si="24">O9/O5*100</f>
        <v>0.21010999876405881</v>
      </c>
      <c r="P30" s="136">
        <f t="shared" si="24"/>
        <v>0</v>
      </c>
      <c r="Q30" s="136">
        <f t="shared" si="24"/>
        <v>0.21174737617381698</v>
      </c>
      <c r="R30" s="136">
        <f t="shared" si="24"/>
        <v>0.21483280403512051</v>
      </c>
      <c r="S30" s="136">
        <f t="shared" si="24"/>
        <v>0</v>
      </c>
      <c r="T30" s="136">
        <f t="shared" si="24"/>
        <v>0.25286733495890906</v>
      </c>
      <c r="U30" s="136">
        <f t="shared" si="24"/>
        <v>0.25725836089672915</v>
      </c>
      <c r="V30" s="136">
        <f t="shared" si="24"/>
        <v>0</v>
      </c>
    </row>
    <row r="31" spans="1:22" s="100" customFormat="1" ht="27" customHeight="1" x14ac:dyDescent="0.25">
      <c r="A31" s="85" t="s">
        <v>123</v>
      </c>
      <c r="B31" s="136"/>
      <c r="C31" s="136"/>
      <c r="D31" s="136"/>
      <c r="E31" s="136"/>
      <c r="F31" s="136"/>
      <c r="G31" s="136"/>
      <c r="H31" s="136"/>
      <c r="I31" s="136"/>
      <c r="J31" s="136"/>
      <c r="K31" s="136"/>
      <c r="L31" s="136"/>
      <c r="M31" s="136"/>
      <c r="N31" s="136"/>
      <c r="O31" s="136"/>
      <c r="P31" s="136"/>
      <c r="Q31" s="136"/>
      <c r="R31" s="136"/>
      <c r="S31" s="136"/>
      <c r="T31" s="136"/>
      <c r="U31" s="136"/>
      <c r="V31" s="136"/>
    </row>
    <row r="32" spans="1:22" s="100" customFormat="1" ht="27" customHeight="1" x14ac:dyDescent="0.25">
      <c r="A32" s="83" t="s">
        <v>124</v>
      </c>
      <c r="B32" s="136">
        <f t="shared" ref="B32:D32" si="25">B11/B5*100</f>
        <v>6.6720023282887082</v>
      </c>
      <c r="C32" s="136">
        <f t="shared" si="25"/>
        <v>6.2939176426142804</v>
      </c>
      <c r="D32" s="136">
        <f t="shared" si="25"/>
        <v>16.50294695481336</v>
      </c>
      <c r="E32" s="136">
        <f t="shared" ref="E32:G32" si="26">E11/E5*100</f>
        <v>6.1040256127643939</v>
      </c>
      <c r="F32" s="136">
        <f t="shared" si="26"/>
        <v>6.397062913723091</v>
      </c>
      <c r="G32" s="136">
        <f t="shared" si="26"/>
        <v>1.2070566388115136</v>
      </c>
      <c r="H32" s="136">
        <f t="shared" ref="H32:J32" si="27">H11/H5*100</f>
        <v>5.451572894351111</v>
      </c>
      <c r="I32" s="136">
        <f t="shared" si="27"/>
        <v>5.4660006811215798</v>
      </c>
      <c r="J32" s="136">
        <f t="shared" si="27"/>
        <v>3.3333333333333335</v>
      </c>
      <c r="K32" s="136">
        <f t="shared" ref="K32:M32" si="28">K11/K5*100</f>
        <v>5.8692080184028921</v>
      </c>
      <c r="L32" s="136">
        <f t="shared" si="28"/>
        <v>5.9307963073653447</v>
      </c>
      <c r="M32" s="136">
        <f t="shared" si="28"/>
        <v>0</v>
      </c>
      <c r="N32" s="136">
        <f>N11/N5*100</f>
        <v>9.0496349469292596</v>
      </c>
      <c r="O32" s="136">
        <f t="shared" ref="O32:V32" si="29">O11/O5*100</f>
        <v>9.0347299468545295</v>
      </c>
      <c r="P32" s="136">
        <f t="shared" si="29"/>
        <v>11.111111111111111</v>
      </c>
      <c r="Q32" s="136">
        <f t="shared" si="29"/>
        <v>5.2108267354078439</v>
      </c>
      <c r="R32" s="136">
        <f t="shared" si="29"/>
        <v>5.2867550906033998</v>
      </c>
      <c r="S32" s="136">
        <f t="shared" si="29"/>
        <v>0</v>
      </c>
      <c r="T32" s="136">
        <f t="shared" si="29"/>
        <v>3.684638309401246</v>
      </c>
      <c r="U32" s="136">
        <f t="shared" si="29"/>
        <v>3.2065417126056595</v>
      </c>
      <c r="V32" s="136">
        <f t="shared" si="29"/>
        <v>31.05263157894737</v>
      </c>
    </row>
    <row r="33" spans="1:22" s="100" customFormat="1" ht="27" customHeight="1" x14ac:dyDescent="0.25">
      <c r="A33" s="83" t="s">
        <v>125</v>
      </c>
      <c r="B33" s="136">
        <f t="shared" ref="B33:D33" si="30">B12/B5*100</f>
        <v>65.468568102444706</v>
      </c>
      <c r="C33" s="136">
        <f t="shared" si="30"/>
        <v>67.057045712126936</v>
      </c>
      <c r="D33" s="136">
        <f t="shared" si="30"/>
        <v>24.165029469548134</v>
      </c>
      <c r="E33" s="136">
        <f t="shared" ref="E33:G33" si="31">E12/E5*100</f>
        <v>55.308875242743923</v>
      </c>
      <c r="F33" s="136">
        <f t="shared" si="31"/>
        <v>55.21499694053513</v>
      </c>
      <c r="G33" s="136">
        <f t="shared" si="31"/>
        <v>56.917363045496749</v>
      </c>
      <c r="H33" s="136">
        <f t="shared" ref="H33:J33" si="32">H12/H5*100</f>
        <v>52.407261247040246</v>
      </c>
      <c r="I33" s="136">
        <f t="shared" si="32"/>
        <v>52.435009649222387</v>
      </c>
      <c r="J33" s="136">
        <f t="shared" si="32"/>
        <v>47.5</v>
      </c>
      <c r="K33" s="136">
        <f t="shared" ref="K33:M33" si="33">K12/K5*100</f>
        <v>54.400262898455473</v>
      </c>
      <c r="L33" s="136">
        <f t="shared" si="33"/>
        <v>53.92176396360496</v>
      </c>
      <c r="M33" s="136">
        <f t="shared" si="33"/>
        <v>100</v>
      </c>
      <c r="N33" s="136">
        <f>N12/N5*100</f>
        <v>52.898950855880734</v>
      </c>
      <c r="O33" s="136">
        <f t="shared" ref="O33:V33" si="34">O12/O5*100</f>
        <v>52.644914102088734</v>
      </c>
      <c r="P33" s="136">
        <f t="shared" si="34"/>
        <v>88.888888888888886</v>
      </c>
      <c r="Q33" s="136">
        <f t="shared" si="34"/>
        <v>59.068311544835204</v>
      </c>
      <c r="R33" s="136">
        <f t="shared" si="34"/>
        <v>59.228470016813006</v>
      </c>
      <c r="S33" s="136">
        <f t="shared" si="34"/>
        <v>47.435897435897431</v>
      </c>
      <c r="T33" s="136">
        <f t="shared" si="34"/>
        <v>47.087510159848279</v>
      </c>
      <c r="U33" s="136">
        <f t="shared" si="34"/>
        <v>47.3079750091878</v>
      </c>
      <c r="V33" s="136">
        <f t="shared" si="34"/>
        <v>34.210526315789473</v>
      </c>
    </row>
    <row r="34" spans="1:22" s="100" customFormat="1" ht="27" customHeight="1" x14ac:dyDescent="0.25">
      <c r="A34" s="83" t="s">
        <v>126</v>
      </c>
      <c r="B34" s="136">
        <f t="shared" ref="B34:D34" si="35">B13/B5*100</f>
        <v>13.591385331781142</v>
      </c>
      <c r="C34" s="136">
        <f t="shared" si="35"/>
        <v>13.668303740083113</v>
      </c>
      <c r="D34" s="136">
        <f t="shared" si="35"/>
        <v>11.591355599214145</v>
      </c>
      <c r="E34" s="136">
        <f t="shared" ref="E34:G34" si="36">E13/E5*100</f>
        <v>17.083923791528893</v>
      </c>
      <c r="F34" s="136">
        <f t="shared" si="36"/>
        <v>17.705957612504868</v>
      </c>
      <c r="G34" s="136">
        <f t="shared" si="36"/>
        <v>6.6852367688022287</v>
      </c>
      <c r="H34" s="136">
        <f t="shared" ref="H34:J34" si="37">H13/H5*100</f>
        <v>20.402525651144433</v>
      </c>
      <c r="I34" s="136">
        <f t="shared" si="37"/>
        <v>20.433647406061983</v>
      </c>
      <c r="J34" s="136">
        <f t="shared" si="37"/>
        <v>15.833333333333332</v>
      </c>
      <c r="K34" s="136">
        <f t="shared" ref="K34:M34" si="38">K13/K5*100</f>
        <v>17.325008215576734</v>
      </c>
      <c r="L34" s="136">
        <f t="shared" si="38"/>
        <v>17.50680746496646</v>
      </c>
      <c r="M34" s="136">
        <f t="shared" si="38"/>
        <v>0</v>
      </c>
      <c r="N34" s="136">
        <f>N13/N5*100</f>
        <v>19.019571752868274</v>
      </c>
      <c r="O34" s="136">
        <f t="shared" ref="O34:V34" si="39">O13/O5*100</f>
        <v>19.157088122605366</v>
      </c>
      <c r="P34" s="136">
        <f t="shared" si="39"/>
        <v>0</v>
      </c>
      <c r="Q34" s="136">
        <f t="shared" si="39"/>
        <v>17.842018044559012</v>
      </c>
      <c r="R34" s="136">
        <f t="shared" si="39"/>
        <v>18.101998879133198</v>
      </c>
      <c r="S34" s="136">
        <f t="shared" si="39"/>
        <v>0</v>
      </c>
      <c r="T34" s="136">
        <f t="shared" si="39"/>
        <v>17.050483157229294</v>
      </c>
      <c r="U34" s="136">
        <f t="shared" si="39"/>
        <v>16.740169055494302</v>
      </c>
      <c r="V34" s="136">
        <f t="shared" si="39"/>
        <v>34.210526315789473</v>
      </c>
    </row>
    <row r="35" spans="1:22" s="100" customFormat="1" ht="27" customHeight="1" x14ac:dyDescent="0.25">
      <c r="A35" s="83" t="s">
        <v>127</v>
      </c>
      <c r="B35" s="136">
        <f t="shared" ref="B35:D35" si="40">B14/B5*100</f>
        <v>14.268044237485448</v>
      </c>
      <c r="C35" s="136">
        <f t="shared" si="40"/>
        <v>12.988288628636191</v>
      </c>
      <c r="D35" s="136">
        <f t="shared" si="40"/>
        <v>47.544204322200393</v>
      </c>
      <c r="E35" s="136">
        <f t="shared" ref="E35:G35" si="41">E14/E5*100</f>
        <v>21.503175352962788</v>
      </c>
      <c r="F35" s="136">
        <f t="shared" si="41"/>
        <v>20.681982533236916</v>
      </c>
      <c r="G35" s="136">
        <f t="shared" si="41"/>
        <v>35.283194057567322</v>
      </c>
      <c r="H35" s="136">
        <f t="shared" ref="H35:J35" si="42">H14/H5*100</f>
        <v>21.744277821625886</v>
      </c>
      <c r="I35" s="136">
        <f t="shared" si="42"/>
        <v>21.665342263594052</v>
      </c>
      <c r="J35" s="136">
        <f t="shared" si="42"/>
        <v>33.333333333333329</v>
      </c>
      <c r="K35" s="136">
        <f t="shared" ref="K35:M35" si="43">K14/K5*100</f>
        <v>22.405520867564903</v>
      </c>
      <c r="L35" s="136">
        <f t="shared" si="43"/>
        <v>22.640632264063225</v>
      </c>
      <c r="M35" s="136">
        <f t="shared" si="43"/>
        <v>0</v>
      </c>
      <c r="N35" s="136">
        <f>N14/N5*100</f>
        <v>19.031842444321736</v>
      </c>
      <c r="O35" s="136">
        <f t="shared" ref="O35:V35" si="44">O14/O5*100</f>
        <v>19.169447534297369</v>
      </c>
      <c r="P35" s="136">
        <f t="shared" si="44"/>
        <v>0</v>
      </c>
      <c r="Q35" s="136">
        <f t="shared" si="44"/>
        <v>17.878843675197938</v>
      </c>
      <c r="R35" s="136">
        <f t="shared" si="44"/>
        <v>17.382776013450403</v>
      </c>
      <c r="S35" s="136">
        <f t="shared" si="44"/>
        <v>51.923076923076927</v>
      </c>
      <c r="T35" s="136">
        <f t="shared" si="44"/>
        <v>32.186399349769715</v>
      </c>
      <c r="U35" s="136">
        <f t="shared" si="44"/>
        <v>32.745314222712238</v>
      </c>
      <c r="V35" s="136">
        <f t="shared" si="44"/>
        <v>0</v>
      </c>
    </row>
    <row r="36" spans="1:22" s="100" customFormat="1" ht="27" customHeight="1" x14ac:dyDescent="0.25">
      <c r="A36" s="104" t="s">
        <v>147</v>
      </c>
      <c r="B36" s="135"/>
      <c r="C36" s="135"/>
      <c r="D36" s="135"/>
      <c r="E36" s="135"/>
      <c r="F36" s="135"/>
      <c r="G36" s="135"/>
      <c r="H36" s="135"/>
      <c r="I36" s="135"/>
      <c r="J36" s="135"/>
      <c r="K36" s="135"/>
      <c r="L36" s="135"/>
      <c r="M36" s="135"/>
      <c r="N36" s="135"/>
      <c r="O36" s="135"/>
      <c r="P36" s="135"/>
      <c r="Q36" s="135"/>
      <c r="R36" s="135"/>
      <c r="S36" s="135"/>
      <c r="T36" s="135"/>
      <c r="U36" s="135"/>
      <c r="V36" s="135"/>
    </row>
    <row r="37" spans="1:22" s="100" customFormat="1" ht="27" customHeight="1" x14ac:dyDescent="0.25">
      <c r="A37" s="83" t="s">
        <v>148</v>
      </c>
      <c r="B37" s="136">
        <f t="shared" ref="B37:D37" si="45">B16/B15*100</f>
        <v>13.020600353148911</v>
      </c>
      <c r="C37" s="136">
        <f t="shared" si="45"/>
        <v>12.845925622794004</v>
      </c>
      <c r="D37" s="136">
        <f t="shared" si="45"/>
        <v>15.045165111802161</v>
      </c>
      <c r="E37" s="136">
        <f t="shared" ref="E37:G37" si="46">E16/E15*100</f>
        <v>10.189613514561561</v>
      </c>
      <c r="F37" s="136">
        <f t="shared" si="46"/>
        <v>10.379824859717734</v>
      </c>
      <c r="G37" s="136">
        <f t="shared" si="46"/>
        <v>7.4262775976532343</v>
      </c>
      <c r="H37" s="136">
        <f t="shared" ref="H37:J37" si="47">H16/H15*100</f>
        <v>7.7718776550552242</v>
      </c>
      <c r="I37" s="136">
        <f t="shared" si="47"/>
        <v>7.7031161473087817</v>
      </c>
      <c r="J37" s="136">
        <f t="shared" si="47"/>
        <v>8.7986463620981397</v>
      </c>
      <c r="K37" s="136">
        <f t="shared" ref="K37:M37" si="48">K16/K15*100</f>
        <v>9.8783535769950852</v>
      </c>
      <c r="L37" s="136">
        <f t="shared" si="48"/>
        <v>9.6227240807270729</v>
      </c>
      <c r="M37" s="136">
        <f t="shared" si="48"/>
        <v>12.347620920173023</v>
      </c>
      <c r="N37" s="136">
        <f>N16/N15*100</f>
        <v>7.6597777092309371</v>
      </c>
      <c r="O37" s="136">
        <f t="shared" ref="O37:V37" si="49">O16/O15*100</f>
        <v>7.2506383966571235</v>
      </c>
      <c r="P37" s="136">
        <f t="shared" si="49"/>
        <v>11.356843992827256</v>
      </c>
      <c r="Q37" s="136">
        <f t="shared" si="49"/>
        <v>8.2159296973078533</v>
      </c>
      <c r="R37" s="136">
        <f t="shared" si="49"/>
        <v>7.5370815743024959</v>
      </c>
      <c r="S37" s="136">
        <f t="shared" si="49"/>
        <v>14.388961892247043</v>
      </c>
      <c r="T37" s="136">
        <f t="shared" si="49"/>
        <v>5.911787645362848</v>
      </c>
      <c r="U37" s="136">
        <f t="shared" si="49"/>
        <v>5.6290052537382369</v>
      </c>
      <c r="V37" s="136">
        <f t="shared" si="49"/>
        <v>8.7972508591065299</v>
      </c>
    </row>
    <row r="38" spans="1:22" s="100" customFormat="1" ht="27" customHeight="1" x14ac:dyDescent="0.25">
      <c r="A38" s="83" t="s">
        <v>149</v>
      </c>
      <c r="B38" s="136">
        <f t="shared" ref="B38:D38" si="50">B17/B15*100</f>
        <v>86.979399646851078</v>
      </c>
      <c r="C38" s="136">
        <f t="shared" si="50"/>
        <v>87.154074377205987</v>
      </c>
      <c r="D38" s="136">
        <f t="shared" si="50"/>
        <v>84.954834888197837</v>
      </c>
      <c r="E38" s="136">
        <f t="shared" ref="E38:G38" si="51">E17/E15*100</f>
        <v>89.810386485438443</v>
      </c>
      <c r="F38" s="136">
        <f t="shared" si="51"/>
        <v>89.620175140282271</v>
      </c>
      <c r="G38" s="136">
        <f t="shared" si="51"/>
        <v>92.573722402346775</v>
      </c>
      <c r="H38" s="136">
        <f t="shared" ref="H38:J38" si="52">H17/H15*100</f>
        <v>92.228122344944779</v>
      </c>
      <c r="I38" s="136">
        <f t="shared" si="52"/>
        <v>92.296883852691209</v>
      </c>
      <c r="J38" s="136">
        <f t="shared" si="52"/>
        <v>91.20135363790186</v>
      </c>
      <c r="K38" s="136">
        <f t="shared" ref="K38:M38" si="53">K17/K15*100</f>
        <v>90.121646423004918</v>
      </c>
      <c r="L38" s="136">
        <f t="shared" si="53"/>
        <v>90.377275919272932</v>
      </c>
      <c r="M38" s="136">
        <f t="shared" si="53"/>
        <v>87.652379079826986</v>
      </c>
      <c r="N38" s="136">
        <f>N17/N15*100</f>
        <v>92.340222290769063</v>
      </c>
      <c r="O38" s="136">
        <f t="shared" ref="O38:V38" si="54">O17/O15*100</f>
        <v>92.750467052099808</v>
      </c>
      <c r="P38" s="136">
        <f t="shared" si="54"/>
        <v>88.643156007172735</v>
      </c>
      <c r="Q38" s="136">
        <f t="shared" si="54"/>
        <v>91.784070302692143</v>
      </c>
      <c r="R38" s="136">
        <f t="shared" si="54"/>
        <v>92.462918425697509</v>
      </c>
      <c r="S38" s="136">
        <f t="shared" si="54"/>
        <v>85.611038107752961</v>
      </c>
      <c r="T38" s="136">
        <f t="shared" si="54"/>
        <v>94.08821235463715</v>
      </c>
      <c r="U38" s="136">
        <f t="shared" si="54"/>
        <v>94.370994746261758</v>
      </c>
      <c r="V38" s="136">
        <f t="shared" si="54"/>
        <v>91.202749140893474</v>
      </c>
    </row>
    <row r="39" spans="1:22" s="102" customFormat="1" ht="27" customHeight="1" x14ac:dyDescent="0.25">
      <c r="A39" s="85" t="s">
        <v>150</v>
      </c>
      <c r="B39" s="135"/>
      <c r="C39" s="135"/>
      <c r="D39" s="135"/>
      <c r="E39" s="135"/>
      <c r="F39" s="135"/>
      <c r="G39" s="135"/>
      <c r="H39" s="135"/>
      <c r="I39" s="135"/>
      <c r="J39" s="135"/>
      <c r="K39" s="135"/>
      <c r="L39" s="135"/>
      <c r="M39" s="135"/>
      <c r="N39" s="135"/>
      <c r="O39" s="135"/>
      <c r="P39" s="135"/>
      <c r="Q39" s="135"/>
      <c r="R39" s="135"/>
      <c r="S39" s="135"/>
      <c r="T39" s="135"/>
      <c r="U39" s="135"/>
      <c r="V39" s="135"/>
    </row>
    <row r="40" spans="1:22" s="100" customFormat="1" ht="27" customHeight="1" x14ac:dyDescent="0.25">
      <c r="A40" s="83" t="s">
        <v>151</v>
      </c>
      <c r="B40" s="136">
        <f t="shared" ref="B40:G40" si="55">B19/B18*100</f>
        <v>37.065803667745421</v>
      </c>
      <c r="C40" s="136">
        <f t="shared" si="55"/>
        <v>38.008672927256541</v>
      </c>
      <c r="D40" s="136">
        <f t="shared" si="55"/>
        <v>22.522123893805311</v>
      </c>
      <c r="E40" s="136">
        <f>E19/E18*100</f>
        <v>39.849828494938514</v>
      </c>
      <c r="F40" s="136">
        <f t="shared" si="55"/>
        <v>39.608257871196599</v>
      </c>
      <c r="G40" s="136">
        <f t="shared" si="55"/>
        <v>44.394064303380048</v>
      </c>
      <c r="H40" s="136">
        <f t="shared" ref="H40:J40" si="56">H19/H18*100</f>
        <v>42.784437637183728</v>
      </c>
      <c r="I40" s="136">
        <f t="shared" si="56"/>
        <v>43.542088873510949</v>
      </c>
      <c r="J40" s="136">
        <f t="shared" si="56"/>
        <v>12.036108324974924</v>
      </c>
      <c r="K40" s="136">
        <f t="shared" ref="K40:M40" si="57">K19/K18*100</f>
        <v>36.252948604922679</v>
      </c>
      <c r="L40" s="136">
        <f t="shared" si="57"/>
        <v>39.036088354246608</v>
      </c>
      <c r="M40" s="136">
        <f t="shared" si="57"/>
        <v>4.6511627906976747</v>
      </c>
      <c r="N40" s="136">
        <f>N19/N18*100</f>
        <v>32.114357771954367</v>
      </c>
      <c r="O40" s="136">
        <f t="shared" ref="O40:V40" si="58">O19/O18*100</f>
        <v>33.97295935505543</v>
      </c>
      <c r="P40" s="136">
        <f t="shared" si="58"/>
        <v>3.7487984620314005</v>
      </c>
      <c r="Q40" s="136">
        <f t="shared" si="58"/>
        <v>30.121183550095669</v>
      </c>
      <c r="R40" s="136">
        <f t="shared" si="58"/>
        <v>32.484752859786994</v>
      </c>
      <c r="S40" s="136">
        <f t="shared" si="58"/>
        <v>5.0257731958762886</v>
      </c>
      <c r="T40" s="136">
        <f t="shared" si="58"/>
        <v>38.279116396446227</v>
      </c>
      <c r="U40" s="136">
        <f t="shared" si="58"/>
        <v>39.947148205241135</v>
      </c>
      <c r="V40" s="136">
        <f t="shared" si="58"/>
        <v>11.296076099881095</v>
      </c>
    </row>
    <row r="41" spans="1:22" s="100" customFormat="1" ht="27" customHeight="1" x14ac:dyDescent="0.25">
      <c r="A41" s="83" t="s">
        <v>152</v>
      </c>
      <c r="B41" s="136">
        <f t="shared" ref="B41:G41" si="59">B20/B18*100</f>
        <v>33.104099244875947</v>
      </c>
      <c r="C41" s="136">
        <f t="shared" si="59"/>
        <v>33.143792538985096</v>
      </c>
      <c r="D41" s="136">
        <f t="shared" si="59"/>
        <v>32.522123893805308</v>
      </c>
      <c r="E41" s="136">
        <f t="shared" si="59"/>
        <v>38.716221868986864</v>
      </c>
      <c r="F41" s="136">
        <f t="shared" si="59"/>
        <v>38.872364333399432</v>
      </c>
      <c r="G41" s="136">
        <f t="shared" si="59"/>
        <v>35.779060181368507</v>
      </c>
      <c r="H41" s="136">
        <f t="shared" ref="H41:J41" si="60">H20/H18*100</f>
        <v>39.564388914349117</v>
      </c>
      <c r="I41" s="136">
        <f t="shared" si="60"/>
        <v>39.656962087884928</v>
      </c>
      <c r="J41" s="136">
        <f t="shared" si="60"/>
        <v>35.807422266800401</v>
      </c>
      <c r="K41" s="136">
        <f t="shared" ref="K41:M41" si="61">K20/K18*100</f>
        <v>38.225833353189259</v>
      </c>
      <c r="L41" s="136">
        <f t="shared" si="61"/>
        <v>36.451311832417296</v>
      </c>
      <c r="M41" s="136">
        <f t="shared" si="61"/>
        <v>58.375036797173976</v>
      </c>
      <c r="N41" s="136">
        <f>N20/N18*100</f>
        <v>52.718065927137317</v>
      </c>
      <c r="O41" s="136">
        <f t="shared" ref="O41:V41" si="62">O20/O18*100</f>
        <v>52.25688612697347</v>
      </c>
      <c r="P41" s="136">
        <f t="shared" si="62"/>
        <v>59.724447292534443</v>
      </c>
      <c r="Q41" s="136">
        <f t="shared" si="62"/>
        <v>45.378663930562105</v>
      </c>
      <c r="R41" s="136">
        <f t="shared" si="62"/>
        <v>45.359104287404797</v>
      </c>
      <c r="S41" s="136">
        <f t="shared" si="62"/>
        <v>45.586340206185568</v>
      </c>
      <c r="T41" s="136">
        <f t="shared" si="62"/>
        <v>38.400110623293116</v>
      </c>
      <c r="U41" s="136">
        <f t="shared" si="62"/>
        <v>38.581810173970496</v>
      </c>
      <c r="V41" s="136">
        <f t="shared" si="62"/>
        <v>35.434007134363853</v>
      </c>
    </row>
    <row r="42" spans="1:22" s="100" customFormat="1" ht="27" customHeight="1" thickBot="1" x14ac:dyDescent="0.3">
      <c r="A42" s="83" t="s">
        <v>148</v>
      </c>
      <c r="B42" s="136">
        <f t="shared" ref="B42:G42" si="63">B21/B18*100</f>
        <v>29.830097087378643</v>
      </c>
      <c r="C42" s="136">
        <f t="shared" si="63"/>
        <v>28.847534533758363</v>
      </c>
      <c r="D42" s="136">
        <f t="shared" si="63"/>
        <v>44.955752212389385</v>
      </c>
      <c r="E42" s="136">
        <f t="shared" si="63"/>
        <v>21.433949636074626</v>
      </c>
      <c r="F42" s="136">
        <f t="shared" si="63"/>
        <v>21.519377795403972</v>
      </c>
      <c r="G42" s="136">
        <f t="shared" si="63"/>
        <v>19.826875515251444</v>
      </c>
      <c r="H42" s="136">
        <f t="shared" ref="H42:J42" si="64">H21/H18*100</f>
        <v>17.651173448467162</v>
      </c>
      <c r="I42" s="136">
        <f t="shared" si="64"/>
        <v>16.80094903860412</v>
      </c>
      <c r="J42" s="136">
        <f t="shared" si="64"/>
        <v>52.156469408224673</v>
      </c>
      <c r="K42" s="136">
        <f t="shared" ref="K42:M42" si="65">K21/K18*100</f>
        <v>25.521218041888062</v>
      </c>
      <c r="L42" s="136">
        <f t="shared" si="65"/>
        <v>24.512599813336099</v>
      </c>
      <c r="M42" s="136">
        <f t="shared" si="65"/>
        <v>36.973800412128348</v>
      </c>
      <c r="N42" s="136">
        <f>N21/N18*100</f>
        <v>15.167576300908319</v>
      </c>
      <c r="O42" s="136">
        <f t="shared" ref="O42:V42" si="66">O21/O18*100</f>
        <v>13.770154517971111</v>
      </c>
      <c r="P42" s="136">
        <f t="shared" si="66"/>
        <v>36.526754245434155</v>
      </c>
      <c r="Q42" s="136">
        <f t="shared" si="66"/>
        <v>24.500152519342226</v>
      </c>
      <c r="R42" s="136">
        <f t="shared" si="66"/>
        <v>22.156142852808205</v>
      </c>
      <c r="S42" s="136">
        <f t="shared" si="66"/>
        <v>49.387886597938149</v>
      </c>
      <c r="T42" s="136">
        <f t="shared" si="66"/>
        <v>23.320772980260656</v>
      </c>
      <c r="U42" s="136">
        <f t="shared" si="66"/>
        <v>21.471041620788373</v>
      </c>
      <c r="V42" s="136">
        <f t="shared" si="66"/>
        <v>53.269916765755056</v>
      </c>
    </row>
    <row r="43" spans="1:22" ht="2.25" customHeight="1" thickBot="1" x14ac:dyDescent="0.4">
      <c r="A43" s="74"/>
      <c r="B43" s="73"/>
      <c r="C43" s="73"/>
      <c r="D43" s="73"/>
      <c r="E43" s="73"/>
      <c r="F43" s="73"/>
      <c r="G43" s="73"/>
      <c r="H43" s="73"/>
      <c r="I43" s="73"/>
      <c r="J43" s="73"/>
      <c r="K43" s="73"/>
      <c r="L43" s="73"/>
      <c r="M43" s="73"/>
      <c r="N43" s="73"/>
      <c r="O43" s="73"/>
      <c r="P43" s="73"/>
      <c r="Q43" s="73"/>
      <c r="R43" s="73"/>
      <c r="S43" s="73"/>
      <c r="T43" s="73"/>
      <c r="U43" s="73"/>
      <c r="V43" s="73"/>
    </row>
    <row r="44" spans="1:22" ht="59.1" customHeight="1" thickTop="1" x14ac:dyDescent="0.35">
      <c r="A44" s="153" t="s">
        <v>206</v>
      </c>
      <c r="B44" s="154"/>
      <c r="C44" s="154"/>
      <c r="D44" s="154"/>
      <c r="E44" s="154"/>
      <c r="F44" s="154"/>
      <c r="G44" s="154"/>
      <c r="H44" s="154"/>
      <c r="I44" s="154"/>
      <c r="J44" s="154"/>
      <c r="K44" s="154"/>
      <c r="L44" s="154"/>
      <c r="M44" s="154"/>
      <c r="N44" s="154"/>
      <c r="O44" s="154"/>
      <c r="P44" s="154"/>
      <c r="Q44" s="154"/>
      <c r="R44" s="71"/>
      <c r="S44" s="71"/>
      <c r="T44" s="154"/>
      <c r="U44" s="154"/>
      <c r="V44" s="154"/>
    </row>
    <row r="45" spans="1:22" ht="69" customHeight="1" x14ac:dyDescent="0.35">
      <c r="A45" s="207" t="s">
        <v>207</v>
      </c>
      <c r="B45" s="207"/>
      <c r="C45" s="207"/>
      <c r="D45" s="207"/>
      <c r="E45" s="207"/>
      <c r="F45" s="207"/>
      <c r="G45" s="207"/>
      <c r="H45" s="207"/>
      <c r="I45" s="207"/>
      <c r="J45" s="207"/>
      <c r="K45" s="207"/>
      <c r="L45" s="207"/>
      <c r="M45" s="207"/>
      <c r="N45" s="207"/>
      <c r="O45" s="207"/>
      <c r="P45" s="207"/>
      <c r="Q45" s="207"/>
      <c r="R45" s="71"/>
      <c r="S45" s="71"/>
      <c r="T45" s="155"/>
      <c r="U45" s="156"/>
      <c r="V45" s="156"/>
    </row>
    <row r="46" spans="1:22" x14ac:dyDescent="0.35">
      <c r="A46" s="71"/>
      <c r="B46" s="71"/>
      <c r="C46" s="71"/>
      <c r="D46" s="71"/>
      <c r="E46" s="71"/>
      <c r="F46" s="71"/>
      <c r="G46" s="71"/>
      <c r="H46" s="71"/>
      <c r="I46" s="71"/>
      <c r="J46" s="71"/>
      <c r="K46" s="71"/>
      <c r="L46" s="71"/>
      <c r="M46" s="71"/>
      <c r="N46" s="71"/>
      <c r="O46" s="71"/>
      <c r="P46" s="71"/>
      <c r="Q46" s="71"/>
      <c r="R46" s="71"/>
      <c r="S46" s="71"/>
    </row>
    <row r="47" spans="1:22" x14ac:dyDescent="0.35">
      <c r="A47" s="71"/>
      <c r="B47" s="71"/>
      <c r="C47" s="71"/>
      <c r="D47" s="71"/>
      <c r="E47" s="71"/>
      <c r="F47" s="71"/>
      <c r="G47" s="71"/>
      <c r="H47" s="71"/>
      <c r="I47" s="71"/>
      <c r="J47" s="71"/>
      <c r="K47" s="71"/>
      <c r="L47" s="71"/>
      <c r="M47" s="71"/>
      <c r="N47" s="71"/>
      <c r="O47" s="71"/>
      <c r="P47" s="71"/>
      <c r="Q47" s="71"/>
      <c r="R47" s="71"/>
      <c r="S47" s="71"/>
    </row>
    <row r="51" s="97" customFormat="1" x14ac:dyDescent="0.35"/>
  </sheetData>
  <mergeCells count="10">
    <mergeCell ref="A45:Q45"/>
    <mergeCell ref="A1:V1"/>
    <mergeCell ref="A2:A3"/>
    <mergeCell ref="Q2:S2"/>
    <mergeCell ref="T2:V2"/>
    <mergeCell ref="N2:P2"/>
    <mergeCell ref="K2:M2"/>
    <mergeCell ref="H2:J2"/>
    <mergeCell ref="E2:G2"/>
    <mergeCell ref="B2:D2"/>
  </mergeCells>
  <printOptions horizontalCentered="1"/>
  <pageMargins left="0.2" right="0.2" top="0.75" bottom="0.75" header="0.3" footer="0.3"/>
  <pageSetup scale="19" orientation="portrait" r:id="rId1"/>
  <headerFooter>
    <oddFooter>&amp;L&amp;"-,Italic"&amp;20Source: Report of the Labour Force Survey (LFS) 2021&amp;R&amp;20&amp;[3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V53"/>
  <sheetViews>
    <sheetView zoomScale="33" zoomScaleNormal="33" zoomScaleSheetLayoutView="40" workbookViewId="0">
      <selection activeCell="D29" sqref="D29"/>
    </sheetView>
  </sheetViews>
  <sheetFormatPr defaultColWidth="8.85546875" defaultRowHeight="26.25" x14ac:dyDescent="0.35"/>
  <cols>
    <col min="1" max="1" width="117.7109375" style="98" customWidth="1"/>
    <col min="2" max="22" width="25.85546875" style="97" customWidth="1"/>
    <col min="23" max="16384" width="8.85546875" style="96"/>
  </cols>
  <sheetData>
    <row r="1" spans="1:22" ht="36" customHeight="1" thickBot="1" x14ac:dyDescent="0.4">
      <c r="A1" s="208" t="s">
        <v>208</v>
      </c>
      <c r="B1" s="208"/>
      <c r="C1" s="208"/>
      <c r="D1" s="208"/>
      <c r="E1" s="208"/>
      <c r="F1" s="208"/>
      <c r="G1" s="208"/>
      <c r="H1" s="208"/>
      <c r="I1" s="208"/>
      <c r="J1" s="208"/>
      <c r="K1" s="208"/>
      <c r="L1" s="208"/>
      <c r="M1" s="208"/>
      <c r="N1" s="208"/>
      <c r="O1" s="208"/>
      <c r="P1" s="208"/>
      <c r="Q1" s="208"/>
      <c r="R1" s="208"/>
      <c r="S1" s="208"/>
      <c r="T1" s="208"/>
      <c r="U1" s="208"/>
      <c r="V1" s="208"/>
    </row>
    <row r="2" spans="1:22" ht="27" thickTop="1" thickBot="1" x14ac:dyDescent="0.4">
      <c r="A2" s="198"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2" ht="38.25" customHeight="1" thickTop="1" thickBot="1" x14ac:dyDescent="0.4">
      <c r="A3" s="199"/>
      <c r="B3" s="95" t="s">
        <v>5</v>
      </c>
      <c r="C3" s="95" t="s">
        <v>3</v>
      </c>
      <c r="D3" s="95" t="s">
        <v>115</v>
      </c>
      <c r="E3" s="95" t="s">
        <v>5</v>
      </c>
      <c r="F3" s="95" t="s">
        <v>3</v>
      </c>
      <c r="G3" s="95" t="s">
        <v>115</v>
      </c>
      <c r="H3" s="95" t="s">
        <v>5</v>
      </c>
      <c r="I3" s="95" t="s">
        <v>3</v>
      </c>
      <c r="J3" s="95" t="s">
        <v>115</v>
      </c>
      <c r="K3" s="95" t="s">
        <v>5</v>
      </c>
      <c r="L3" s="95" t="s">
        <v>3</v>
      </c>
      <c r="M3" s="95" t="s">
        <v>115</v>
      </c>
      <c r="N3" s="95" t="s">
        <v>5</v>
      </c>
      <c r="O3" s="95" t="s">
        <v>3</v>
      </c>
      <c r="P3" s="95" t="s">
        <v>115</v>
      </c>
      <c r="Q3" s="95" t="s">
        <v>5</v>
      </c>
      <c r="R3" s="95" t="s">
        <v>3</v>
      </c>
      <c r="S3" s="95" t="s">
        <v>115</v>
      </c>
      <c r="T3" s="95" t="s">
        <v>5</v>
      </c>
      <c r="U3" s="95" t="s">
        <v>3</v>
      </c>
      <c r="V3" s="95" t="s">
        <v>115</v>
      </c>
    </row>
    <row r="4" spans="1:22" ht="27" customHeight="1" thickTop="1" x14ac:dyDescent="0.35">
      <c r="A4" s="94" t="s">
        <v>116</v>
      </c>
      <c r="B4" s="92"/>
      <c r="C4" s="93"/>
      <c r="D4" s="92"/>
      <c r="E4" s="92"/>
      <c r="F4" s="93"/>
      <c r="G4" s="92"/>
      <c r="H4" s="92"/>
      <c r="I4" s="93"/>
      <c r="J4" s="92"/>
      <c r="K4" s="92"/>
      <c r="L4" s="93"/>
      <c r="M4" s="92"/>
      <c r="N4" s="92"/>
      <c r="O4" s="93"/>
      <c r="P4" s="92"/>
      <c r="Q4" s="92"/>
      <c r="R4" s="93"/>
      <c r="S4" s="92"/>
      <c r="T4" s="92"/>
      <c r="U4" s="93"/>
      <c r="V4" s="92"/>
    </row>
    <row r="5" spans="1:22" s="100" customFormat="1" ht="51" customHeight="1" x14ac:dyDescent="0.25">
      <c r="A5" s="87" t="s">
        <v>154</v>
      </c>
      <c r="B5" s="91">
        <v>188689</v>
      </c>
      <c r="C5" s="91">
        <v>136561</v>
      </c>
      <c r="D5" s="91">
        <v>52128</v>
      </c>
      <c r="E5" s="91">
        <v>199711</v>
      </c>
      <c r="F5" s="91">
        <v>138737</v>
      </c>
      <c r="G5" s="91">
        <v>60974</v>
      </c>
      <c r="H5" s="91">
        <v>216219</v>
      </c>
      <c r="I5" s="91">
        <v>145464</v>
      </c>
      <c r="J5" s="91">
        <v>70755</v>
      </c>
      <c r="K5" s="91">
        <v>217043</v>
      </c>
      <c r="L5" s="91">
        <v>142788</v>
      </c>
      <c r="M5" s="91">
        <v>74255</v>
      </c>
      <c r="N5" s="91">
        <v>210381</v>
      </c>
      <c r="O5" s="91">
        <v>149654</v>
      </c>
      <c r="P5" s="91">
        <v>60727</v>
      </c>
      <c r="Q5" s="91">
        <v>212028</v>
      </c>
      <c r="R5" s="91">
        <v>150438</v>
      </c>
      <c r="S5" s="91">
        <v>61590</v>
      </c>
      <c r="T5" s="91">
        <v>209875</v>
      </c>
      <c r="U5" s="91">
        <v>148590</v>
      </c>
      <c r="V5" s="91">
        <v>61285</v>
      </c>
    </row>
    <row r="6" spans="1:22" s="100" customFormat="1" x14ac:dyDescent="0.25">
      <c r="A6" s="106" t="s">
        <v>155</v>
      </c>
      <c r="B6" s="88">
        <v>1002</v>
      </c>
      <c r="C6" s="88">
        <v>609</v>
      </c>
      <c r="D6" s="88">
        <v>394</v>
      </c>
      <c r="E6" s="88">
        <v>2864</v>
      </c>
      <c r="F6" s="88">
        <v>1618</v>
      </c>
      <c r="G6" s="88">
        <v>1246</v>
      </c>
      <c r="H6" s="88">
        <v>2213</v>
      </c>
      <c r="I6" s="88">
        <v>1823</v>
      </c>
      <c r="J6" s="88">
        <v>390</v>
      </c>
      <c r="K6" s="88">
        <v>4168</v>
      </c>
      <c r="L6" s="88">
        <v>2032</v>
      </c>
      <c r="M6" s="88">
        <v>2135</v>
      </c>
      <c r="N6" s="138">
        <v>2789</v>
      </c>
      <c r="O6" s="138">
        <v>2243</v>
      </c>
      <c r="P6" s="138">
        <v>546</v>
      </c>
      <c r="Q6" s="138">
        <v>2987</v>
      </c>
      <c r="R6" s="138">
        <v>2014</v>
      </c>
      <c r="S6" s="138">
        <v>972</v>
      </c>
      <c r="T6" s="138">
        <v>3159</v>
      </c>
      <c r="U6" s="138">
        <v>2335</v>
      </c>
      <c r="V6" s="138">
        <v>824</v>
      </c>
    </row>
    <row r="7" spans="1:22" s="100" customFormat="1" x14ac:dyDescent="0.25">
      <c r="A7" s="106" t="s">
        <v>156</v>
      </c>
      <c r="B7" s="88">
        <v>10123</v>
      </c>
      <c r="C7" s="88">
        <v>8464</v>
      </c>
      <c r="D7" s="88">
        <v>1659</v>
      </c>
      <c r="E7" s="88">
        <v>8738</v>
      </c>
      <c r="F7" s="88">
        <v>7872</v>
      </c>
      <c r="G7" s="88">
        <v>867</v>
      </c>
      <c r="H7" s="88">
        <v>6030</v>
      </c>
      <c r="I7" s="88">
        <v>5859</v>
      </c>
      <c r="J7" s="88">
        <v>171</v>
      </c>
      <c r="K7" s="88">
        <v>14345</v>
      </c>
      <c r="L7" s="88">
        <v>10007</v>
      </c>
      <c r="M7" s="88">
        <v>4338</v>
      </c>
      <c r="N7" s="138">
        <v>11887</v>
      </c>
      <c r="O7" s="138">
        <v>8303</v>
      </c>
      <c r="P7" s="138">
        <v>3584</v>
      </c>
      <c r="Q7" s="138">
        <v>8005</v>
      </c>
      <c r="R7" s="138">
        <v>7208</v>
      </c>
      <c r="S7" s="138">
        <v>797</v>
      </c>
      <c r="T7" s="138">
        <v>9829</v>
      </c>
      <c r="U7" s="138">
        <v>8500</v>
      </c>
      <c r="V7" s="138">
        <v>1329</v>
      </c>
    </row>
    <row r="8" spans="1:22" s="100" customFormat="1" x14ac:dyDescent="0.25">
      <c r="A8" s="106" t="s">
        <v>157</v>
      </c>
      <c r="B8" s="88">
        <v>6957</v>
      </c>
      <c r="C8" s="88">
        <v>3193</v>
      </c>
      <c r="D8" s="88">
        <v>3764</v>
      </c>
      <c r="E8" s="88">
        <v>11111</v>
      </c>
      <c r="F8" s="88">
        <v>2879</v>
      </c>
      <c r="G8" s="88">
        <v>8232</v>
      </c>
      <c r="H8" s="88">
        <v>9239</v>
      </c>
      <c r="I8" s="88">
        <v>2874</v>
      </c>
      <c r="J8" s="88">
        <v>6365</v>
      </c>
      <c r="K8" s="88">
        <v>9425</v>
      </c>
      <c r="L8" s="88">
        <v>4073</v>
      </c>
      <c r="M8" s="88">
        <v>5353</v>
      </c>
      <c r="N8" s="138">
        <v>9097</v>
      </c>
      <c r="O8" s="138">
        <v>5697</v>
      </c>
      <c r="P8" s="138">
        <v>3400</v>
      </c>
      <c r="Q8" s="138">
        <v>19356</v>
      </c>
      <c r="R8" s="138">
        <v>5399</v>
      </c>
      <c r="S8" s="138">
        <v>13957</v>
      </c>
      <c r="T8" s="138">
        <v>13730</v>
      </c>
      <c r="U8" s="138">
        <v>5619</v>
      </c>
      <c r="V8" s="138">
        <v>8112</v>
      </c>
    </row>
    <row r="9" spans="1:22" s="100" customFormat="1" ht="25.5" customHeight="1" x14ac:dyDescent="0.25">
      <c r="A9" s="105" t="s">
        <v>158</v>
      </c>
      <c r="B9" s="88">
        <v>3367</v>
      </c>
      <c r="C9" s="88">
        <v>2798</v>
      </c>
      <c r="D9" s="88">
        <v>569</v>
      </c>
      <c r="E9" s="88">
        <v>2815</v>
      </c>
      <c r="F9" s="88">
        <v>2662</v>
      </c>
      <c r="G9" s="88">
        <v>154</v>
      </c>
      <c r="H9" s="88">
        <v>3314</v>
      </c>
      <c r="I9" s="88">
        <v>3147</v>
      </c>
      <c r="J9" s="88">
        <v>167</v>
      </c>
      <c r="K9" s="88">
        <v>1979</v>
      </c>
      <c r="L9" s="88">
        <v>1757</v>
      </c>
      <c r="M9" s="88">
        <v>222</v>
      </c>
      <c r="N9" s="138">
        <v>3059</v>
      </c>
      <c r="O9" s="138">
        <v>2404</v>
      </c>
      <c r="P9" s="138">
        <v>655</v>
      </c>
      <c r="Q9" s="138">
        <v>3080</v>
      </c>
      <c r="R9" s="138">
        <v>2878</v>
      </c>
      <c r="S9" s="138">
        <v>202</v>
      </c>
      <c r="T9" s="138">
        <v>2919</v>
      </c>
      <c r="U9" s="138">
        <v>2213</v>
      </c>
      <c r="V9" s="138">
        <v>706</v>
      </c>
    </row>
    <row r="10" spans="1:22" s="100" customFormat="1" x14ac:dyDescent="0.25">
      <c r="A10" s="106" t="s">
        <v>159</v>
      </c>
      <c r="B10" s="88">
        <v>13417</v>
      </c>
      <c r="C10" s="88">
        <v>3947</v>
      </c>
      <c r="D10" s="88">
        <v>9470</v>
      </c>
      <c r="E10" s="88">
        <v>14924</v>
      </c>
      <c r="F10" s="88">
        <v>3915</v>
      </c>
      <c r="G10" s="88">
        <v>11009</v>
      </c>
      <c r="H10" s="88">
        <v>26105</v>
      </c>
      <c r="I10" s="88">
        <v>4952</v>
      </c>
      <c r="J10" s="88">
        <v>21153</v>
      </c>
      <c r="K10" s="88">
        <v>18404</v>
      </c>
      <c r="L10" s="88">
        <v>3810</v>
      </c>
      <c r="M10" s="88">
        <v>14594</v>
      </c>
      <c r="N10" s="138">
        <v>25584</v>
      </c>
      <c r="O10" s="138">
        <v>4692</v>
      </c>
      <c r="P10" s="138">
        <v>20892</v>
      </c>
      <c r="Q10" s="138">
        <v>19611</v>
      </c>
      <c r="R10" s="138">
        <v>5800</v>
      </c>
      <c r="S10" s="138">
        <v>13811</v>
      </c>
      <c r="T10" s="138">
        <v>18708</v>
      </c>
      <c r="U10" s="138">
        <v>4860</v>
      </c>
      <c r="V10" s="138">
        <v>13847</v>
      </c>
    </row>
    <row r="11" spans="1:22" s="100" customFormat="1" x14ac:dyDescent="0.25">
      <c r="A11" s="106" t="s">
        <v>160</v>
      </c>
      <c r="B11" s="88">
        <v>21392</v>
      </c>
      <c r="C11" s="88">
        <v>12197</v>
      </c>
      <c r="D11" s="88">
        <v>9196</v>
      </c>
      <c r="E11" s="88">
        <v>29040</v>
      </c>
      <c r="F11" s="88">
        <v>18811</v>
      </c>
      <c r="G11" s="88">
        <v>10228</v>
      </c>
      <c r="H11" s="88">
        <v>28806</v>
      </c>
      <c r="I11" s="88">
        <v>17914</v>
      </c>
      <c r="J11" s="88">
        <v>10892</v>
      </c>
      <c r="K11" s="88">
        <v>34834</v>
      </c>
      <c r="L11" s="88">
        <v>21705</v>
      </c>
      <c r="M11" s="88">
        <v>13129</v>
      </c>
      <c r="N11" s="138">
        <v>36214</v>
      </c>
      <c r="O11" s="138">
        <v>25448</v>
      </c>
      <c r="P11" s="138">
        <v>10766</v>
      </c>
      <c r="Q11" s="138">
        <v>33076</v>
      </c>
      <c r="R11" s="138">
        <v>24604</v>
      </c>
      <c r="S11" s="138">
        <v>8473</v>
      </c>
      <c r="T11" s="138">
        <v>31686</v>
      </c>
      <c r="U11" s="138">
        <v>19189</v>
      </c>
      <c r="V11" s="138">
        <v>12497</v>
      </c>
    </row>
    <row r="12" spans="1:22" s="100" customFormat="1" x14ac:dyDescent="0.25">
      <c r="A12" s="106" t="s">
        <v>161</v>
      </c>
      <c r="B12" s="88">
        <v>9786</v>
      </c>
      <c r="C12" s="88">
        <v>4919</v>
      </c>
      <c r="D12" s="88">
        <v>4867</v>
      </c>
      <c r="E12" s="88">
        <v>15216</v>
      </c>
      <c r="F12" s="88">
        <v>6854</v>
      </c>
      <c r="G12" s="88">
        <v>8362</v>
      </c>
      <c r="H12" s="88">
        <v>18869</v>
      </c>
      <c r="I12" s="88">
        <v>11029</v>
      </c>
      <c r="J12" s="88">
        <v>7840</v>
      </c>
      <c r="K12" s="88">
        <v>21052</v>
      </c>
      <c r="L12" s="88">
        <v>6843</v>
      </c>
      <c r="M12" s="88">
        <v>14209</v>
      </c>
      <c r="N12" s="138">
        <v>11002</v>
      </c>
      <c r="O12" s="138">
        <v>6933</v>
      </c>
      <c r="P12" s="138">
        <v>4069</v>
      </c>
      <c r="Q12" s="138">
        <v>12554</v>
      </c>
      <c r="R12" s="138">
        <v>8431</v>
      </c>
      <c r="S12" s="138">
        <v>4123</v>
      </c>
      <c r="T12" s="138">
        <v>15795</v>
      </c>
      <c r="U12" s="138">
        <v>9686</v>
      </c>
      <c r="V12" s="138">
        <v>6109</v>
      </c>
    </row>
    <row r="13" spans="1:22" s="100" customFormat="1" x14ac:dyDescent="0.25">
      <c r="A13" s="106" t="s">
        <v>162</v>
      </c>
      <c r="B13" s="88">
        <v>4401</v>
      </c>
      <c r="C13" s="88">
        <v>3669</v>
      </c>
      <c r="D13" s="88">
        <v>732</v>
      </c>
      <c r="E13" s="88">
        <v>5401</v>
      </c>
      <c r="F13" s="88">
        <v>4409</v>
      </c>
      <c r="G13" s="88">
        <v>992</v>
      </c>
      <c r="H13" s="88">
        <v>5099</v>
      </c>
      <c r="I13" s="88">
        <v>4999</v>
      </c>
      <c r="J13" s="88">
        <v>99</v>
      </c>
      <c r="K13" s="88">
        <v>6152</v>
      </c>
      <c r="L13" s="88">
        <v>4912</v>
      </c>
      <c r="M13" s="88">
        <v>1239</v>
      </c>
      <c r="N13" s="138">
        <v>6045</v>
      </c>
      <c r="O13" s="138">
        <v>4836</v>
      </c>
      <c r="P13" s="138">
        <v>1209</v>
      </c>
      <c r="Q13" s="138">
        <v>5787</v>
      </c>
      <c r="R13" s="138">
        <v>5304</v>
      </c>
      <c r="S13" s="138">
        <v>483</v>
      </c>
      <c r="T13" s="138">
        <v>6435</v>
      </c>
      <c r="U13" s="138">
        <v>5675</v>
      </c>
      <c r="V13" s="138">
        <v>760</v>
      </c>
    </row>
    <row r="14" spans="1:22" s="100" customFormat="1" x14ac:dyDescent="0.25">
      <c r="A14" s="106" t="s">
        <v>163</v>
      </c>
      <c r="B14" s="88">
        <v>4984</v>
      </c>
      <c r="C14" s="88">
        <v>4205</v>
      </c>
      <c r="D14" s="88">
        <v>779</v>
      </c>
      <c r="E14" s="88">
        <v>4951</v>
      </c>
      <c r="F14" s="88">
        <v>4284</v>
      </c>
      <c r="G14" s="88">
        <v>667</v>
      </c>
      <c r="H14" s="88">
        <v>5590</v>
      </c>
      <c r="I14" s="88">
        <v>4912</v>
      </c>
      <c r="J14" s="88">
        <v>678</v>
      </c>
      <c r="K14" s="88">
        <v>4804</v>
      </c>
      <c r="L14" s="88">
        <v>4294</v>
      </c>
      <c r="M14" s="88">
        <v>510</v>
      </c>
      <c r="N14" s="138">
        <v>4731</v>
      </c>
      <c r="O14" s="138">
        <v>4000</v>
      </c>
      <c r="P14" s="138">
        <v>731</v>
      </c>
      <c r="Q14" s="138">
        <v>5146</v>
      </c>
      <c r="R14" s="138">
        <v>4444</v>
      </c>
      <c r="S14" s="138">
        <v>702</v>
      </c>
      <c r="T14" s="138">
        <v>4591</v>
      </c>
      <c r="U14" s="138">
        <v>4317</v>
      </c>
      <c r="V14" s="138">
        <v>275</v>
      </c>
    </row>
    <row r="15" spans="1:22" s="100" customFormat="1" x14ac:dyDescent="0.25">
      <c r="A15" s="106" t="s">
        <v>164</v>
      </c>
      <c r="B15" s="88">
        <v>4220</v>
      </c>
      <c r="C15" s="88">
        <v>4185</v>
      </c>
      <c r="D15" s="88">
        <v>35</v>
      </c>
      <c r="E15" s="88">
        <v>4308</v>
      </c>
      <c r="F15" s="88">
        <v>4272</v>
      </c>
      <c r="G15" s="88">
        <v>36</v>
      </c>
      <c r="H15" s="88">
        <v>4561</v>
      </c>
      <c r="I15" s="88">
        <v>4442</v>
      </c>
      <c r="J15" s="88">
        <v>119</v>
      </c>
      <c r="K15" s="88">
        <v>3913</v>
      </c>
      <c r="L15" s="88">
        <v>3889</v>
      </c>
      <c r="M15" s="88">
        <v>24</v>
      </c>
      <c r="N15" s="138">
        <v>4605</v>
      </c>
      <c r="O15" s="138">
        <v>4293</v>
      </c>
      <c r="P15" s="138">
        <v>312</v>
      </c>
      <c r="Q15" s="138">
        <v>4337</v>
      </c>
      <c r="R15" s="138">
        <v>4164</v>
      </c>
      <c r="S15" s="138">
        <v>173</v>
      </c>
      <c r="T15" s="138">
        <v>4952</v>
      </c>
      <c r="U15" s="138">
        <v>4915</v>
      </c>
      <c r="V15" s="138">
        <v>37</v>
      </c>
    </row>
    <row r="16" spans="1:22" s="100" customFormat="1" x14ac:dyDescent="0.25">
      <c r="A16" s="106" t="s">
        <v>165</v>
      </c>
      <c r="B16" s="88">
        <v>669</v>
      </c>
      <c r="C16" s="88">
        <v>453</v>
      </c>
      <c r="D16" s="88">
        <v>216</v>
      </c>
      <c r="E16" s="88">
        <v>1023</v>
      </c>
      <c r="F16" s="88">
        <v>313</v>
      </c>
      <c r="G16" s="88">
        <v>710</v>
      </c>
      <c r="H16" s="88">
        <v>459</v>
      </c>
      <c r="I16" s="88">
        <v>449</v>
      </c>
      <c r="J16" s="88">
        <v>10</v>
      </c>
      <c r="K16" s="88">
        <v>1117</v>
      </c>
      <c r="L16" s="88">
        <v>957</v>
      </c>
      <c r="M16" s="88">
        <v>160</v>
      </c>
      <c r="N16" s="138">
        <v>1066</v>
      </c>
      <c r="O16" s="138">
        <v>833</v>
      </c>
      <c r="P16" s="138">
        <v>233</v>
      </c>
      <c r="Q16" s="138">
        <v>999</v>
      </c>
      <c r="R16" s="138">
        <v>944</v>
      </c>
      <c r="S16" s="138">
        <v>54</v>
      </c>
      <c r="T16" s="138">
        <v>766</v>
      </c>
      <c r="U16" s="138">
        <v>766</v>
      </c>
      <c r="V16" s="138">
        <v>0</v>
      </c>
    </row>
    <row r="17" spans="1:22" s="100" customFormat="1" ht="25.5" customHeight="1" x14ac:dyDescent="0.25">
      <c r="A17" s="105" t="s">
        <v>166</v>
      </c>
      <c r="B17" s="88">
        <v>10836</v>
      </c>
      <c r="C17" s="88">
        <v>8283</v>
      </c>
      <c r="D17" s="88">
        <v>2553</v>
      </c>
      <c r="E17" s="88">
        <v>17188</v>
      </c>
      <c r="F17" s="88">
        <v>11800</v>
      </c>
      <c r="G17" s="88">
        <v>5389</v>
      </c>
      <c r="H17" s="88">
        <v>13193</v>
      </c>
      <c r="I17" s="88">
        <v>10809</v>
      </c>
      <c r="J17" s="88">
        <v>2384</v>
      </c>
      <c r="K17" s="88">
        <v>13499</v>
      </c>
      <c r="L17" s="88">
        <v>10379</v>
      </c>
      <c r="M17" s="88">
        <v>3120</v>
      </c>
      <c r="N17" s="138">
        <v>13213</v>
      </c>
      <c r="O17" s="138">
        <v>11250</v>
      </c>
      <c r="P17" s="138">
        <v>1962</v>
      </c>
      <c r="Q17" s="138">
        <v>14489</v>
      </c>
      <c r="R17" s="138">
        <v>12260</v>
      </c>
      <c r="S17" s="138">
        <v>2228</v>
      </c>
      <c r="T17" s="138">
        <v>16857</v>
      </c>
      <c r="U17" s="138">
        <v>13019</v>
      </c>
      <c r="V17" s="138">
        <v>3838</v>
      </c>
    </row>
    <row r="18" spans="1:22" s="100" customFormat="1" x14ac:dyDescent="0.25">
      <c r="A18" s="106" t="s">
        <v>167</v>
      </c>
      <c r="B18" s="88">
        <v>49685</v>
      </c>
      <c r="C18" s="88">
        <v>47473</v>
      </c>
      <c r="D18" s="88">
        <v>2212</v>
      </c>
      <c r="E18" s="88">
        <v>47629</v>
      </c>
      <c r="F18" s="88">
        <v>46700</v>
      </c>
      <c r="G18" s="88">
        <v>929</v>
      </c>
      <c r="H18" s="88">
        <v>45223</v>
      </c>
      <c r="I18" s="88">
        <v>44467</v>
      </c>
      <c r="J18" s="88">
        <v>756</v>
      </c>
      <c r="K18" s="88">
        <v>41587</v>
      </c>
      <c r="L18" s="88">
        <v>41520</v>
      </c>
      <c r="M18" s="88">
        <v>67</v>
      </c>
      <c r="N18" s="138">
        <v>47732</v>
      </c>
      <c r="O18" s="138">
        <v>46746</v>
      </c>
      <c r="P18" s="138">
        <v>986</v>
      </c>
      <c r="Q18" s="138">
        <v>46591</v>
      </c>
      <c r="R18" s="138">
        <v>44883</v>
      </c>
      <c r="S18" s="138">
        <v>1708</v>
      </c>
      <c r="T18" s="138">
        <v>44242</v>
      </c>
      <c r="U18" s="138">
        <v>43267</v>
      </c>
      <c r="V18" s="138">
        <v>975</v>
      </c>
    </row>
    <row r="19" spans="1:22" s="100" customFormat="1" x14ac:dyDescent="0.25">
      <c r="A19" s="106" t="s">
        <v>168</v>
      </c>
      <c r="B19" s="88">
        <v>18753</v>
      </c>
      <c r="C19" s="88">
        <v>16890</v>
      </c>
      <c r="D19" s="88">
        <v>1863</v>
      </c>
      <c r="E19" s="88">
        <v>16358</v>
      </c>
      <c r="F19" s="88">
        <v>15198</v>
      </c>
      <c r="G19" s="88">
        <v>1159</v>
      </c>
      <c r="H19" s="88">
        <v>19024</v>
      </c>
      <c r="I19" s="88">
        <v>18069</v>
      </c>
      <c r="J19" s="88">
        <v>955</v>
      </c>
      <c r="K19" s="88">
        <v>18584</v>
      </c>
      <c r="L19" s="88">
        <v>16726</v>
      </c>
      <c r="M19" s="88">
        <v>1858</v>
      </c>
      <c r="N19" s="138">
        <v>15405</v>
      </c>
      <c r="O19" s="138">
        <v>14401</v>
      </c>
      <c r="P19" s="138">
        <v>1004</v>
      </c>
      <c r="Q19" s="138">
        <v>14833</v>
      </c>
      <c r="R19" s="138">
        <v>13383</v>
      </c>
      <c r="S19" s="138">
        <v>1450</v>
      </c>
      <c r="T19" s="138">
        <v>17267</v>
      </c>
      <c r="U19" s="138">
        <v>15495</v>
      </c>
      <c r="V19" s="138">
        <v>1772</v>
      </c>
    </row>
    <row r="20" spans="1:22" s="100" customFormat="1" x14ac:dyDescent="0.25">
      <c r="A20" s="106" t="s">
        <v>169</v>
      </c>
      <c r="B20" s="88">
        <v>6764</v>
      </c>
      <c r="C20" s="88">
        <v>5801</v>
      </c>
      <c r="D20" s="88">
        <v>963</v>
      </c>
      <c r="E20" s="88">
        <v>5343</v>
      </c>
      <c r="F20" s="88">
        <v>5060</v>
      </c>
      <c r="G20" s="88">
        <v>284</v>
      </c>
      <c r="H20" s="88">
        <v>6554</v>
      </c>
      <c r="I20" s="88">
        <v>5928</v>
      </c>
      <c r="J20" s="88">
        <v>626</v>
      </c>
      <c r="K20" s="88">
        <v>7883</v>
      </c>
      <c r="L20" s="88">
        <v>6977</v>
      </c>
      <c r="M20" s="88">
        <v>906</v>
      </c>
      <c r="N20" s="138">
        <v>5404</v>
      </c>
      <c r="O20" s="138">
        <v>4860</v>
      </c>
      <c r="P20" s="138">
        <v>544</v>
      </c>
      <c r="Q20" s="138">
        <v>6310</v>
      </c>
      <c r="R20" s="138">
        <v>5498</v>
      </c>
      <c r="S20" s="138">
        <v>812</v>
      </c>
      <c r="T20" s="138">
        <v>6309</v>
      </c>
      <c r="U20" s="138">
        <v>5701</v>
      </c>
      <c r="V20" s="138">
        <v>608</v>
      </c>
    </row>
    <row r="21" spans="1:22" s="100" customFormat="1" x14ac:dyDescent="0.25">
      <c r="A21" s="106" t="s">
        <v>170</v>
      </c>
      <c r="B21" s="88">
        <v>4413</v>
      </c>
      <c r="C21" s="88">
        <v>2905</v>
      </c>
      <c r="D21" s="88">
        <v>1508</v>
      </c>
      <c r="E21" s="88">
        <v>4123</v>
      </c>
      <c r="F21" s="88">
        <v>1796</v>
      </c>
      <c r="G21" s="88">
        <v>2327</v>
      </c>
      <c r="H21" s="88">
        <v>7163</v>
      </c>
      <c r="I21" s="88">
        <v>3558</v>
      </c>
      <c r="J21" s="88">
        <v>3605</v>
      </c>
      <c r="K21" s="88">
        <v>5704</v>
      </c>
      <c r="L21" s="88">
        <v>2875</v>
      </c>
      <c r="M21" s="88">
        <v>2829</v>
      </c>
      <c r="N21" s="138">
        <v>4061</v>
      </c>
      <c r="O21" s="138">
        <v>2631</v>
      </c>
      <c r="P21" s="138">
        <v>1430</v>
      </c>
      <c r="Q21" s="138">
        <v>4183</v>
      </c>
      <c r="R21" s="138">
        <v>2983</v>
      </c>
      <c r="S21" s="138">
        <v>1200</v>
      </c>
      <c r="T21" s="138">
        <v>5045</v>
      </c>
      <c r="U21" s="138">
        <v>2431</v>
      </c>
      <c r="V21" s="138">
        <v>2614</v>
      </c>
    </row>
    <row r="22" spans="1:22" s="100" customFormat="1" ht="27.75" customHeight="1" x14ac:dyDescent="0.25">
      <c r="A22" s="105" t="s">
        <v>171</v>
      </c>
      <c r="B22" s="88">
        <v>10711</v>
      </c>
      <c r="C22" s="88">
        <v>33</v>
      </c>
      <c r="D22" s="88">
        <v>10677</v>
      </c>
      <c r="E22" s="88">
        <v>8677</v>
      </c>
      <c r="F22" s="88">
        <v>293</v>
      </c>
      <c r="G22" s="88">
        <v>8384</v>
      </c>
      <c r="H22" s="88">
        <v>14776</v>
      </c>
      <c r="I22" s="88">
        <v>230</v>
      </c>
      <c r="J22" s="88">
        <v>14546</v>
      </c>
      <c r="K22" s="88">
        <v>9593</v>
      </c>
      <c r="L22" s="88">
        <v>31</v>
      </c>
      <c r="M22" s="88">
        <v>9562</v>
      </c>
      <c r="N22" s="138">
        <v>8487</v>
      </c>
      <c r="O22" s="138">
        <v>83</v>
      </c>
      <c r="P22" s="138">
        <v>8404</v>
      </c>
      <c r="Q22" s="138">
        <v>10686</v>
      </c>
      <c r="R22" s="138">
        <v>240</v>
      </c>
      <c r="S22" s="138">
        <v>10446</v>
      </c>
      <c r="T22" s="138">
        <v>7586</v>
      </c>
      <c r="U22" s="138">
        <v>603</v>
      </c>
      <c r="V22" s="138">
        <v>6983</v>
      </c>
    </row>
    <row r="23" spans="1:22" s="100" customFormat="1" ht="25.5" customHeight="1" x14ac:dyDescent="0.25">
      <c r="A23" s="106" t="s">
        <v>205</v>
      </c>
      <c r="B23" s="88">
        <v>7208</v>
      </c>
      <c r="C23" s="88">
        <v>6536</v>
      </c>
      <c r="D23" s="88">
        <v>672</v>
      </c>
      <c r="E23" s="145">
        <v>0</v>
      </c>
      <c r="F23" s="145">
        <v>0</v>
      </c>
      <c r="G23" s="145">
        <v>0</v>
      </c>
      <c r="H23" s="145">
        <v>0</v>
      </c>
      <c r="I23" s="145">
        <v>0</v>
      </c>
      <c r="J23" s="145">
        <v>0</v>
      </c>
      <c r="K23" s="145">
        <v>0</v>
      </c>
      <c r="L23" s="145">
        <v>0</v>
      </c>
      <c r="M23" s="145">
        <v>0</v>
      </c>
      <c r="N23" s="145">
        <v>0</v>
      </c>
      <c r="O23" s="145">
        <v>0</v>
      </c>
      <c r="P23" s="145">
        <v>0</v>
      </c>
      <c r="Q23" s="145">
        <v>0</v>
      </c>
      <c r="R23" s="145">
        <v>0</v>
      </c>
      <c r="S23" s="145">
        <v>0</v>
      </c>
      <c r="T23" s="145">
        <v>0</v>
      </c>
      <c r="U23" s="145">
        <v>0</v>
      </c>
      <c r="V23" s="145">
        <v>0</v>
      </c>
    </row>
    <row r="24" spans="1:22" s="100" customFormat="1" ht="27" customHeight="1" x14ac:dyDescent="0.25">
      <c r="A24" s="83"/>
      <c r="B24" s="108"/>
      <c r="C24" s="108"/>
      <c r="D24" s="108"/>
      <c r="E24" s="108"/>
      <c r="F24" s="108"/>
      <c r="G24" s="108"/>
      <c r="H24" s="108"/>
      <c r="I24" s="108"/>
      <c r="J24" s="108"/>
      <c r="K24" s="108"/>
      <c r="L24" s="108"/>
      <c r="M24" s="108"/>
      <c r="N24" s="108"/>
      <c r="O24" s="108"/>
      <c r="P24" s="108"/>
      <c r="Q24" s="108"/>
      <c r="R24" s="108"/>
      <c r="S24" s="108"/>
      <c r="T24" s="108"/>
      <c r="U24" s="108"/>
      <c r="V24" s="108"/>
    </row>
    <row r="25" spans="1:22" ht="27" customHeight="1" x14ac:dyDescent="0.35">
      <c r="A25" s="94" t="s">
        <v>136</v>
      </c>
      <c r="B25" s="92"/>
      <c r="C25" s="92"/>
      <c r="D25" s="92"/>
      <c r="E25" s="92"/>
      <c r="F25" s="92"/>
      <c r="G25" s="92"/>
      <c r="H25" s="92"/>
      <c r="I25" s="92"/>
      <c r="J25" s="92"/>
      <c r="K25" s="92"/>
      <c r="L25" s="92"/>
      <c r="M25" s="92"/>
      <c r="N25" s="92"/>
      <c r="O25" s="92"/>
      <c r="P25" s="92"/>
      <c r="Q25" s="92"/>
      <c r="R25" s="92"/>
      <c r="S25" s="92"/>
      <c r="T25" s="92"/>
      <c r="U25" s="92"/>
      <c r="V25" s="92"/>
    </row>
    <row r="26" spans="1:22" s="100" customFormat="1" ht="51" customHeight="1" x14ac:dyDescent="0.25">
      <c r="A26" s="87" t="s">
        <v>154</v>
      </c>
      <c r="B26" s="107">
        <v>100</v>
      </c>
      <c r="C26" s="107">
        <v>100</v>
      </c>
      <c r="D26" s="107">
        <v>100</v>
      </c>
      <c r="E26" s="107">
        <v>100</v>
      </c>
      <c r="F26" s="107">
        <v>100</v>
      </c>
      <c r="G26" s="107">
        <v>100</v>
      </c>
      <c r="H26" s="107">
        <v>100</v>
      </c>
      <c r="I26" s="107">
        <v>100</v>
      </c>
      <c r="J26" s="107">
        <v>100</v>
      </c>
      <c r="K26" s="107">
        <v>100</v>
      </c>
      <c r="L26" s="107">
        <v>100</v>
      </c>
      <c r="M26" s="107">
        <v>100</v>
      </c>
      <c r="N26" s="107">
        <v>100</v>
      </c>
      <c r="O26" s="107">
        <v>100</v>
      </c>
      <c r="P26" s="107">
        <v>100</v>
      </c>
      <c r="Q26" s="107">
        <v>100</v>
      </c>
      <c r="R26" s="107">
        <v>100</v>
      </c>
      <c r="S26" s="107">
        <v>100</v>
      </c>
      <c r="T26" s="107">
        <v>100</v>
      </c>
      <c r="U26" s="107">
        <v>100</v>
      </c>
      <c r="V26" s="107">
        <v>100</v>
      </c>
    </row>
    <row r="27" spans="1:22" s="100" customFormat="1" x14ac:dyDescent="0.25">
      <c r="A27" s="106" t="s">
        <v>155</v>
      </c>
      <c r="B27" s="136">
        <f>B6/B5*100</f>
        <v>0.53103254561739155</v>
      </c>
      <c r="C27" s="136">
        <f t="shared" ref="C27:D27" si="0">C6/C5*100</f>
        <v>0.44595455510724147</v>
      </c>
      <c r="D27" s="136">
        <f t="shared" si="0"/>
        <v>0.75583179864947814</v>
      </c>
      <c r="E27" s="136">
        <f>E6/E5*100</f>
        <v>1.4340722343786771</v>
      </c>
      <c r="F27" s="136">
        <f t="shared" ref="F27:G27" si="1">F6/F5*100</f>
        <v>1.1662353950280027</v>
      </c>
      <c r="G27" s="136">
        <f t="shared" si="1"/>
        <v>2.0434939482402337</v>
      </c>
      <c r="H27" s="136">
        <f>H6/H5*100</f>
        <v>1.0234993224462234</v>
      </c>
      <c r="I27" s="136">
        <f t="shared" ref="I27:J27" si="2">I6/I5*100</f>
        <v>1.2532310399824012</v>
      </c>
      <c r="J27" s="136">
        <f t="shared" si="2"/>
        <v>0.55119779520881917</v>
      </c>
      <c r="K27" s="136">
        <f>K6/K5*100</f>
        <v>1.9203567956580032</v>
      </c>
      <c r="L27" s="136">
        <f t="shared" ref="L27:M27" si="3">L6/L5*100</f>
        <v>1.423088774967084</v>
      </c>
      <c r="M27" s="136">
        <f t="shared" si="3"/>
        <v>2.8752272574237425</v>
      </c>
      <c r="N27" s="136">
        <f>N6/N5*100</f>
        <v>1.3256900575622323</v>
      </c>
      <c r="O27" s="136">
        <f t="shared" ref="O27:P27" si="4">O6/O5*100</f>
        <v>1.498790543520387</v>
      </c>
      <c r="P27" s="136">
        <f t="shared" si="4"/>
        <v>0.89910583430763913</v>
      </c>
      <c r="Q27" s="136">
        <f t="shared" ref="Q27:V27" si="5">Q6/Q5*100</f>
        <v>1.4087761993698944</v>
      </c>
      <c r="R27" s="136">
        <f t="shared" si="5"/>
        <v>1.3387574947819034</v>
      </c>
      <c r="S27" s="136">
        <f t="shared" si="5"/>
        <v>1.5781782756941063</v>
      </c>
      <c r="T27" s="136">
        <f t="shared" si="5"/>
        <v>1.5051816557474686</v>
      </c>
      <c r="U27" s="136">
        <f t="shared" si="5"/>
        <v>1.5714381856114141</v>
      </c>
      <c r="V27" s="136">
        <f t="shared" si="5"/>
        <v>1.3445378151260505</v>
      </c>
    </row>
    <row r="28" spans="1:22" s="100" customFormat="1" x14ac:dyDescent="0.25">
      <c r="A28" s="106" t="s">
        <v>156</v>
      </c>
      <c r="B28" s="136">
        <f>B7/B5*100</f>
        <v>5.3649126340168207</v>
      </c>
      <c r="C28" s="136">
        <f t="shared" ref="C28:D28" si="6">C7/C5*100</f>
        <v>6.197962815152203</v>
      </c>
      <c r="D28" s="136">
        <f t="shared" si="6"/>
        <v>3.1825506445672191</v>
      </c>
      <c r="E28" s="136">
        <f>E7/E5*100</f>
        <v>4.3753223407824304</v>
      </c>
      <c r="F28" s="136">
        <f t="shared" ref="F28:G28" si="7">F7/F5*100</f>
        <v>5.6740451357604682</v>
      </c>
      <c r="G28" s="136">
        <f t="shared" si="7"/>
        <v>1.4219175386230196</v>
      </c>
      <c r="H28" s="136">
        <f>H7/H5*100</f>
        <v>2.7888390936966689</v>
      </c>
      <c r="I28" s="136">
        <f t="shared" ref="I28:J28" si="8">I7/I5*100</f>
        <v>4.0278006929549584</v>
      </c>
      <c r="J28" s="136">
        <f t="shared" si="8"/>
        <v>0.24167903328386689</v>
      </c>
      <c r="K28" s="136">
        <f>K7/K5*100</f>
        <v>6.6092894034822587</v>
      </c>
      <c r="L28" s="136">
        <f t="shared" ref="L28:M28" si="9">L7/L5*100</f>
        <v>7.0082920133344535</v>
      </c>
      <c r="M28" s="136">
        <f t="shared" si="9"/>
        <v>5.8420308396740968</v>
      </c>
      <c r="N28" s="136">
        <f>N7/N5*100</f>
        <v>5.6502250678530856</v>
      </c>
      <c r="O28" s="136">
        <f t="shared" ref="O28:P28" si="10">O7/O5*100</f>
        <v>5.5481310222245979</v>
      </c>
      <c r="P28" s="136">
        <f t="shared" si="10"/>
        <v>5.901822912378349</v>
      </c>
      <c r="Q28" s="136">
        <f t="shared" ref="Q28:V28" si="11">Q7/Q5*100</f>
        <v>3.7754447525798476</v>
      </c>
      <c r="R28" s="136">
        <f t="shared" si="11"/>
        <v>4.7913426129036552</v>
      </c>
      <c r="S28" s="136">
        <f t="shared" si="11"/>
        <v>1.2940412404611139</v>
      </c>
      <c r="T28" s="136">
        <f t="shared" si="11"/>
        <v>4.6832638475282904</v>
      </c>
      <c r="U28" s="136">
        <f t="shared" si="11"/>
        <v>5.7204387913049333</v>
      </c>
      <c r="V28" s="136">
        <f t="shared" si="11"/>
        <v>2.1685567430855834</v>
      </c>
    </row>
    <row r="29" spans="1:22" s="100" customFormat="1" x14ac:dyDescent="0.25">
      <c r="A29" s="106" t="s">
        <v>157</v>
      </c>
      <c r="B29" s="136">
        <f>B8/B5*100</f>
        <v>3.6870193810979974</v>
      </c>
      <c r="C29" s="136">
        <f t="shared" ref="C29:D29" si="12">C8/C5*100</f>
        <v>2.3381492519826303</v>
      </c>
      <c r="D29" s="136">
        <f t="shared" si="12"/>
        <v>7.2206875383670956</v>
      </c>
      <c r="E29" s="136">
        <f>E8/E5*100</f>
        <v>5.5635393143091765</v>
      </c>
      <c r="F29" s="136">
        <f t="shared" ref="F29:G29" si="13">F8/F5*100</f>
        <v>2.0751493833656487</v>
      </c>
      <c r="G29" s="136">
        <f t="shared" si="13"/>
        <v>13.500836422081544</v>
      </c>
      <c r="H29" s="136">
        <f>H8/H5*100</f>
        <v>4.272982485350501</v>
      </c>
      <c r="I29" s="136">
        <f t="shared" ref="I29:J29" si="14">I8/I5*100</f>
        <v>1.9757465764725293</v>
      </c>
      <c r="J29" s="136">
        <f t="shared" si="14"/>
        <v>8.9958306833439341</v>
      </c>
      <c r="K29" s="136">
        <f>K8/K5*100</f>
        <v>4.3424574853830809</v>
      </c>
      <c r="L29" s="136">
        <f t="shared" ref="L29:M29" si="15">L8/L5*100</f>
        <v>2.8524806006106953</v>
      </c>
      <c r="M29" s="136">
        <f t="shared" si="15"/>
        <v>7.2089421587771874</v>
      </c>
      <c r="N29" s="136">
        <f>N8/N5*100</f>
        <v>4.3240596821956352</v>
      </c>
      <c r="O29" s="136">
        <f t="shared" ref="O29:P29" si="16">O8/O5*100</f>
        <v>3.8067809747818302</v>
      </c>
      <c r="P29" s="136">
        <f t="shared" si="16"/>
        <v>5.5988275396446392</v>
      </c>
      <c r="Q29" s="136">
        <f t="shared" ref="Q29:V29" si="17">Q8/Q5*100</f>
        <v>9.1289829645141207</v>
      </c>
      <c r="R29" s="136">
        <f t="shared" si="17"/>
        <v>3.5888538800037222</v>
      </c>
      <c r="S29" s="136">
        <f t="shared" si="17"/>
        <v>22.661146289982138</v>
      </c>
      <c r="T29" s="136">
        <f t="shared" si="17"/>
        <v>6.5419892793329364</v>
      </c>
      <c r="U29" s="136">
        <f t="shared" si="17"/>
        <v>3.7815465374520492</v>
      </c>
      <c r="V29" s="136">
        <f t="shared" si="17"/>
        <v>13.236517908134127</v>
      </c>
    </row>
    <row r="30" spans="1:22" s="100" customFormat="1" ht="26.25" customHeight="1" x14ac:dyDescent="0.25">
      <c r="A30" s="105" t="s">
        <v>158</v>
      </c>
      <c r="B30" s="136">
        <f>B9/B5*100</f>
        <v>1.7844177456025523</v>
      </c>
      <c r="C30" s="136">
        <f t="shared" ref="C30:D30" si="18">C9/C5*100</f>
        <v>2.048901223629001</v>
      </c>
      <c r="D30" s="136">
        <f t="shared" si="18"/>
        <v>1.0915438919582565</v>
      </c>
      <c r="E30" s="136">
        <f>E9/E5*100</f>
        <v>1.4095367806480363</v>
      </c>
      <c r="F30" s="136">
        <f t="shared" ref="F30:G30" si="19">F9/F5*100</f>
        <v>1.9187383322401379</v>
      </c>
      <c r="G30" s="136">
        <f t="shared" si="19"/>
        <v>0.25256666776002884</v>
      </c>
      <c r="H30" s="136">
        <f>H9/H5*100</f>
        <v>1.5327052664196947</v>
      </c>
      <c r="I30" s="136">
        <f t="shared" ref="I30:J30" si="20">I9/I5*100</f>
        <v>2.1634218775779575</v>
      </c>
      <c r="J30" s="136">
        <f t="shared" si="20"/>
        <v>0.23602572256377644</v>
      </c>
      <c r="K30" s="136">
        <f>K9/K5*100</f>
        <v>0.91180088738176313</v>
      </c>
      <c r="L30" s="136">
        <f t="shared" ref="L30:M30" si="21">L9/L5*100</f>
        <v>1.2304955598509679</v>
      </c>
      <c r="M30" s="136">
        <f t="shared" si="21"/>
        <v>0.2989697663457006</v>
      </c>
      <c r="N30" s="136">
        <f>N9/N5*100</f>
        <v>1.4540286432710179</v>
      </c>
      <c r="O30" s="136">
        <f t="shared" ref="O30:P30" si="22">O9/O5*100</f>
        <v>1.6063720314859611</v>
      </c>
      <c r="P30" s="136">
        <f t="shared" si="22"/>
        <v>1.0785976583727173</v>
      </c>
      <c r="Q30" s="136">
        <f t="shared" ref="Q30:V30" si="23">Q9/Q5*100</f>
        <v>1.4526383307864998</v>
      </c>
      <c r="R30" s="136">
        <f t="shared" si="23"/>
        <v>1.9130804716893337</v>
      </c>
      <c r="S30" s="136">
        <f t="shared" si="23"/>
        <v>0.32797532066893975</v>
      </c>
      <c r="T30" s="136">
        <f t="shared" si="23"/>
        <v>1.3908278737343656</v>
      </c>
      <c r="U30" s="136">
        <f t="shared" si="23"/>
        <v>1.4893330641362137</v>
      </c>
      <c r="V30" s="136">
        <f t="shared" si="23"/>
        <v>1.151994778493922</v>
      </c>
    </row>
    <row r="31" spans="1:22" s="100" customFormat="1" x14ac:dyDescent="0.25">
      <c r="A31" s="106" t="s">
        <v>159</v>
      </c>
      <c r="B31" s="136">
        <f>B10/B5*100</f>
        <v>7.1106423797889642</v>
      </c>
      <c r="C31" s="136">
        <f t="shared" ref="C31:D31" si="24">C10/C5*100</f>
        <v>2.8902834630677865</v>
      </c>
      <c r="D31" s="136">
        <f t="shared" si="24"/>
        <v>18.166820135052177</v>
      </c>
      <c r="E31" s="136">
        <f>E10/E5*100</f>
        <v>7.4727981933894476</v>
      </c>
      <c r="F31" s="136">
        <f t="shared" ref="F31:G31" si="25">F10/F5*100</f>
        <v>2.8218860145455071</v>
      </c>
      <c r="G31" s="136">
        <f t="shared" si="25"/>
        <v>18.055236658247779</v>
      </c>
      <c r="H31" s="136">
        <f>H10/H5*100</f>
        <v>12.073407054884168</v>
      </c>
      <c r="I31" s="136">
        <f t="shared" ref="I31:J31" si="26">I10/I5*100</f>
        <v>3.4042787218830779</v>
      </c>
      <c r="J31" s="136">
        <f t="shared" si="26"/>
        <v>29.89612041551834</v>
      </c>
      <c r="K31" s="136">
        <f>K10/K5*100</f>
        <v>8.4794257359140808</v>
      </c>
      <c r="L31" s="136">
        <f t="shared" ref="L31:M31" si="27">L10/L5*100</f>
        <v>2.6682914530632829</v>
      </c>
      <c r="M31" s="136">
        <f t="shared" si="27"/>
        <v>19.653895360581782</v>
      </c>
      <c r="N31" s="136">
        <f>N10/N5*100</f>
        <v>12.160793988050251</v>
      </c>
      <c r="O31" s="136">
        <f t="shared" ref="O31:P31" si="28">O10/O5*100</f>
        <v>3.1352319349967259</v>
      </c>
      <c r="P31" s="136">
        <f t="shared" si="28"/>
        <v>34.403148517134056</v>
      </c>
      <c r="Q31" s="136">
        <f t="shared" ref="Q31:V31" si="29">Q10/Q5*100</f>
        <v>9.2492500990435218</v>
      </c>
      <c r="R31" s="136">
        <f t="shared" si="29"/>
        <v>3.8554088727582125</v>
      </c>
      <c r="S31" s="136">
        <f t="shared" si="29"/>
        <v>22.424094820587758</v>
      </c>
      <c r="T31" s="136">
        <f t="shared" si="29"/>
        <v>8.913877307921382</v>
      </c>
      <c r="U31" s="136">
        <f t="shared" si="29"/>
        <v>3.2707450030284675</v>
      </c>
      <c r="V31" s="136">
        <f t="shared" si="29"/>
        <v>22.594435832585461</v>
      </c>
    </row>
    <row r="32" spans="1:22" s="100" customFormat="1" x14ac:dyDescent="0.25">
      <c r="A32" s="106" t="s">
        <v>160</v>
      </c>
      <c r="B32" s="136">
        <f>B11/B5*100</f>
        <v>11.337173868111018</v>
      </c>
      <c r="C32" s="136">
        <f t="shared" ref="C32:D32" si="30">C11/C5*100</f>
        <v>8.9315397514663779</v>
      </c>
      <c r="D32" s="136">
        <f t="shared" si="30"/>
        <v>17.641190914671579</v>
      </c>
      <c r="E32" s="136">
        <f>E11/E5*100</f>
        <v>14.541011761996083</v>
      </c>
      <c r="F32" s="136">
        <f t="shared" ref="F32:G32" si="31">F11/F5*100</f>
        <v>13.558747846645092</v>
      </c>
      <c r="G32" s="136">
        <f t="shared" si="31"/>
        <v>16.774362843179063</v>
      </c>
      <c r="H32" s="136">
        <f>H11/H5*100</f>
        <v>13.322603471480305</v>
      </c>
      <c r="I32" s="136">
        <f t="shared" ref="I32:J32" si="32">I11/I5*100</f>
        <v>12.315074520156189</v>
      </c>
      <c r="J32" s="136">
        <f t="shared" si="32"/>
        <v>15.393965090806303</v>
      </c>
      <c r="K32" s="136">
        <f>K11/K5*100</f>
        <v>16.049354275420079</v>
      </c>
      <c r="L32" s="136">
        <f t="shared" ref="L32:M32" si="33">L11/L5*100</f>
        <v>15.200857214892007</v>
      </c>
      <c r="M32" s="136">
        <f t="shared" si="33"/>
        <v>17.680964244831998</v>
      </c>
      <c r="N32" s="136">
        <f>N11/N5*100</f>
        <v>17.213531640214658</v>
      </c>
      <c r="O32" s="136">
        <f t="shared" ref="O32:P32" si="34">O11/O5*100</f>
        <v>17.004557178558542</v>
      </c>
      <c r="P32" s="136">
        <f t="shared" si="34"/>
        <v>17.728522732886525</v>
      </c>
      <c r="Q32" s="136">
        <f t="shared" ref="Q32:V32" si="35">Q11/Q5*100</f>
        <v>15.599826438017619</v>
      </c>
      <c r="R32" s="136">
        <f t="shared" si="35"/>
        <v>16.354910328507426</v>
      </c>
      <c r="S32" s="136">
        <f t="shared" si="35"/>
        <v>13.757103425880826</v>
      </c>
      <c r="T32" s="136">
        <f t="shared" si="35"/>
        <v>15.097558070279929</v>
      </c>
      <c r="U32" s="136">
        <f t="shared" si="35"/>
        <v>12.914058819570631</v>
      </c>
      <c r="V32" s="136">
        <f t="shared" si="35"/>
        <v>20.391612955861955</v>
      </c>
    </row>
    <row r="33" spans="1:22" s="100" customFormat="1" x14ac:dyDescent="0.25">
      <c r="A33" s="106" t="s">
        <v>161</v>
      </c>
      <c r="B33" s="136">
        <f>B12/B5*100</f>
        <v>5.1863118676764408</v>
      </c>
      <c r="C33" s="136">
        <f t="shared" ref="C33:D33" si="36">C12/C5*100</f>
        <v>3.6020532948645663</v>
      </c>
      <c r="D33" s="136">
        <f t="shared" si="36"/>
        <v>9.3366329036218545</v>
      </c>
      <c r="E33" s="136">
        <f>E12/E5*100</f>
        <v>7.619009468682246</v>
      </c>
      <c r="F33" s="136">
        <f t="shared" ref="F33:G33" si="37">F12/F5*100</f>
        <v>4.9402826931532324</v>
      </c>
      <c r="G33" s="136">
        <f t="shared" si="37"/>
        <v>13.714042050710137</v>
      </c>
      <c r="H33" s="136">
        <f>H12/H5*100</f>
        <v>8.726800142448166</v>
      </c>
      <c r="I33" s="136">
        <f t="shared" ref="I33:J33" si="38">I12/I5*100</f>
        <v>7.5819446735962162</v>
      </c>
      <c r="J33" s="136">
        <f t="shared" si="38"/>
        <v>11.080489011377288</v>
      </c>
      <c r="K33" s="136">
        <f>K12/K5*100</f>
        <v>9.6994604755739644</v>
      </c>
      <c r="L33" s="136">
        <f t="shared" ref="L33:M33" si="39">L12/L5*100</f>
        <v>4.7924195310530298</v>
      </c>
      <c r="M33" s="136">
        <f t="shared" si="39"/>
        <v>19.135411756784055</v>
      </c>
      <c r="N33" s="136">
        <f>N12/N5*100</f>
        <v>5.2295597035853998</v>
      </c>
      <c r="O33" s="136">
        <f t="shared" ref="O33:P33" si="40">O12/O5*100</f>
        <v>4.6326860625175401</v>
      </c>
      <c r="P33" s="136">
        <f t="shared" si="40"/>
        <v>6.7004791937688335</v>
      </c>
      <c r="Q33" s="136">
        <f t="shared" ref="Q33:V33" si="41">Q12/Q5*100</f>
        <v>5.920916105420039</v>
      </c>
      <c r="R33" s="136">
        <f t="shared" si="41"/>
        <v>5.604302104521464</v>
      </c>
      <c r="S33" s="136">
        <f t="shared" si="41"/>
        <v>6.6942685500892996</v>
      </c>
      <c r="T33" s="136">
        <f t="shared" si="41"/>
        <v>7.5259082787373437</v>
      </c>
      <c r="U33" s="136">
        <f t="shared" si="41"/>
        <v>6.5186082508917149</v>
      </c>
      <c r="V33" s="136">
        <f t="shared" si="41"/>
        <v>9.9681814473362156</v>
      </c>
    </row>
    <row r="34" spans="1:22" s="100" customFormat="1" x14ac:dyDescent="0.25">
      <c r="A34" s="106" t="s">
        <v>162</v>
      </c>
      <c r="B34" s="136">
        <f>B13/B5*100</f>
        <v>2.3324094144332737</v>
      </c>
      <c r="C34" s="136">
        <f t="shared" ref="C34:D34" si="42">C13/C5*100</f>
        <v>2.6867114329859914</v>
      </c>
      <c r="D34" s="136">
        <f t="shared" si="42"/>
        <v>1.4042357274401474</v>
      </c>
      <c r="E34" s="136">
        <f>E13/E5*100</f>
        <v>2.7044078693712414</v>
      </c>
      <c r="F34" s="136">
        <f t="shared" ref="F34:G34" si="43">F13/F5*100</f>
        <v>3.1779554120386058</v>
      </c>
      <c r="G34" s="136">
        <f t="shared" si="43"/>
        <v>1.6269229507659002</v>
      </c>
      <c r="H34" s="136">
        <f>H13/H5*100</f>
        <v>2.3582571374393555</v>
      </c>
      <c r="I34" s="136">
        <f t="shared" ref="I34:J34" si="44">I13/I5*100</f>
        <v>3.436589121707089</v>
      </c>
      <c r="J34" s="136">
        <f t="shared" si="44"/>
        <v>0.13991944032223871</v>
      </c>
      <c r="K34" s="136">
        <f>K13/K5*100</f>
        <v>2.8344613740134443</v>
      </c>
      <c r="L34" s="136">
        <f t="shared" ref="L34:M34" si="45">L13/L5*100</f>
        <v>3.440064991455865</v>
      </c>
      <c r="M34" s="136">
        <f t="shared" si="45"/>
        <v>1.6685745067672211</v>
      </c>
      <c r="N34" s="136">
        <f>N13/N5*100</f>
        <v>2.8733583355911421</v>
      </c>
      <c r="O34" s="136">
        <f t="shared" ref="O34:P34" si="46">O13/O5*100</f>
        <v>3.2314538869659346</v>
      </c>
      <c r="P34" s="136">
        <f t="shared" si="46"/>
        <v>1.9908772045383438</v>
      </c>
      <c r="Q34" s="136">
        <f t="shared" ref="Q34:V34" si="47">Q13/Q5*100</f>
        <v>2.7293565000848945</v>
      </c>
      <c r="R34" s="136">
        <f t="shared" si="47"/>
        <v>3.5257049415706136</v>
      </c>
      <c r="S34" s="136">
        <f t="shared" si="47"/>
        <v>0.78421821724305885</v>
      </c>
      <c r="T34" s="136">
        <f t="shared" si="47"/>
        <v>3.0661107802263254</v>
      </c>
      <c r="U34" s="136">
        <f t="shared" si="47"/>
        <v>3.819234134194764</v>
      </c>
      <c r="V34" s="136">
        <f t="shared" si="47"/>
        <v>1.2401076935628621</v>
      </c>
    </row>
    <row r="35" spans="1:22" s="100" customFormat="1" x14ac:dyDescent="0.25">
      <c r="A35" s="106" t="s">
        <v>163</v>
      </c>
      <c r="B35" s="136">
        <f>B14/B5*100</f>
        <v>2.6413834404761274</v>
      </c>
      <c r="C35" s="136">
        <f t="shared" ref="C35:D35" si="48">C14/C5*100</f>
        <v>3.0792100233595243</v>
      </c>
      <c r="D35" s="136">
        <f t="shared" si="48"/>
        <v>1.4943984039287908</v>
      </c>
      <c r="E35" s="136">
        <f>E14/E5*100</f>
        <v>2.4790822738857647</v>
      </c>
      <c r="F35" s="136">
        <f t="shared" ref="F35:G35" si="49">F14/F5*100</f>
        <v>3.0878568802842787</v>
      </c>
      <c r="G35" s="136">
        <f t="shared" si="49"/>
        <v>1.0939088791944107</v>
      </c>
      <c r="H35" s="136">
        <f>H14/H5*100</f>
        <v>2.5853417137254358</v>
      </c>
      <c r="I35" s="136">
        <f t="shared" ref="I35:J35" si="50">I14/I5*100</f>
        <v>3.3767805092668977</v>
      </c>
      <c r="J35" s="136">
        <f t="shared" si="50"/>
        <v>0.95823616705533166</v>
      </c>
      <c r="K35" s="136">
        <f>K14/K5*100</f>
        <v>2.2133862875098482</v>
      </c>
      <c r="L35" s="136">
        <f t="shared" ref="L35:M35" si="51">L14/L5*100</f>
        <v>3.0072555116676472</v>
      </c>
      <c r="M35" s="136">
        <f t="shared" si="51"/>
        <v>0.6868224361995825</v>
      </c>
      <c r="N35" s="136">
        <f>N14/N5*100</f>
        <v>2.2487772184750523</v>
      </c>
      <c r="O35" s="136">
        <f t="shared" ref="O35:P35" si="52">O14/O5*100</f>
        <v>2.672831999144694</v>
      </c>
      <c r="P35" s="136">
        <f t="shared" si="52"/>
        <v>1.2037479210235975</v>
      </c>
      <c r="Q35" s="136">
        <f t="shared" ref="Q35:V35" si="53">Q14/Q5*100</f>
        <v>2.4270379383854963</v>
      </c>
      <c r="R35" s="136">
        <f t="shared" si="53"/>
        <v>2.9540408673340512</v>
      </c>
      <c r="S35" s="136">
        <f t="shared" si="53"/>
        <v>1.1397954213346324</v>
      </c>
      <c r="T35" s="136">
        <f t="shared" si="53"/>
        <v>2.1874925550923168</v>
      </c>
      <c r="U35" s="136">
        <f t="shared" si="53"/>
        <v>2.9053099131839288</v>
      </c>
      <c r="V35" s="136">
        <f t="shared" si="53"/>
        <v>0.44872317859182509</v>
      </c>
    </row>
    <row r="36" spans="1:22" s="100" customFormat="1" x14ac:dyDescent="0.25">
      <c r="A36" s="106" t="s">
        <v>164</v>
      </c>
      <c r="B36" s="136">
        <f>B15/B5*100</f>
        <v>2.2364843737578766</v>
      </c>
      <c r="C36" s="136">
        <f t="shared" ref="C36:D36" si="54">C15/C5*100</f>
        <v>3.064564553569467</v>
      </c>
      <c r="D36" s="136">
        <f t="shared" si="54"/>
        <v>6.7142418661755687E-2</v>
      </c>
      <c r="E36" s="136">
        <f>E15/E5*100</f>
        <v>2.1571170341142953</v>
      </c>
      <c r="F36" s="136">
        <f t="shared" ref="F36:G36" si="55">F15/F5*100</f>
        <v>3.0792074212358638</v>
      </c>
      <c r="G36" s="136">
        <f t="shared" si="55"/>
        <v>5.904155869714961E-2</v>
      </c>
      <c r="H36" s="136">
        <f>H15/H5*100</f>
        <v>2.1094353410199842</v>
      </c>
      <c r="I36" s="136">
        <f t="shared" ref="I36:J36" si="56">I15/I5*100</f>
        <v>3.0536765110267834</v>
      </c>
      <c r="J36" s="136">
        <f t="shared" si="56"/>
        <v>0.16818599392269099</v>
      </c>
      <c r="K36" s="136">
        <f>K15/K5*100</f>
        <v>1.8028685560004241</v>
      </c>
      <c r="L36" s="136">
        <f t="shared" ref="L36:M36" si="57">L15/L5*100</f>
        <v>2.7236182312239126</v>
      </c>
      <c r="M36" s="136">
        <f t="shared" si="57"/>
        <v>3.2321055821156824E-2</v>
      </c>
      <c r="N36" s="136">
        <f>N15/N5*100</f>
        <v>2.1888858784776191</v>
      </c>
      <c r="O36" s="136">
        <f t="shared" ref="O36:P36" si="58">O15/O5*100</f>
        <v>2.8686169430820425</v>
      </c>
      <c r="P36" s="136">
        <f t="shared" si="58"/>
        <v>0.51377476246150811</v>
      </c>
      <c r="Q36" s="136">
        <f t="shared" ref="Q36:V36" si="59">Q15/Q5*100</f>
        <v>2.045484558643198</v>
      </c>
      <c r="R36" s="136">
        <f t="shared" si="59"/>
        <v>2.7679176803733099</v>
      </c>
      <c r="S36" s="136">
        <f t="shared" si="59"/>
        <v>0.28088975483032957</v>
      </c>
      <c r="T36" s="136">
        <f t="shared" si="59"/>
        <v>2.3594997022036925</v>
      </c>
      <c r="U36" s="136">
        <f t="shared" si="59"/>
        <v>3.3077596069722057</v>
      </c>
      <c r="V36" s="136">
        <f t="shared" si="59"/>
        <v>6.0373664028718285E-2</v>
      </c>
    </row>
    <row r="37" spans="1:22" s="100" customFormat="1" x14ac:dyDescent="0.25">
      <c r="A37" s="106" t="s">
        <v>165</v>
      </c>
      <c r="B37" s="136">
        <f>B16/B5*100</f>
        <v>0.35455166967867763</v>
      </c>
      <c r="C37" s="136">
        <f t="shared" ref="C37:D37" si="60">C16/C5*100</f>
        <v>0.33171989074479535</v>
      </c>
      <c r="D37" s="136">
        <f t="shared" si="60"/>
        <v>0.4143646408839779</v>
      </c>
      <c r="E37" s="136">
        <f>E16/E5*100</f>
        <v>0.5122401870703166</v>
      </c>
      <c r="F37" s="136">
        <f t="shared" ref="F37:G37" si="61">F16/F5*100</f>
        <v>0.22560672351283365</v>
      </c>
      <c r="G37" s="136">
        <f t="shared" si="61"/>
        <v>1.1644307409715617</v>
      </c>
      <c r="H37" s="136">
        <f>H16/H5*100</f>
        <v>0.21228476683362701</v>
      </c>
      <c r="I37" s="136">
        <f t="shared" ref="I37:J37" si="62">I16/I5*100</f>
        <v>0.30866743661661988</v>
      </c>
      <c r="J37" s="136">
        <f t="shared" si="62"/>
        <v>1.4133276800226132E-2</v>
      </c>
      <c r="K37" s="136">
        <f>K16/K5*100</f>
        <v>0.51464456351967125</v>
      </c>
      <c r="L37" s="136">
        <f t="shared" ref="L37:M37" si="63">L16/L5*100</f>
        <v>0.6702243886040844</v>
      </c>
      <c r="M37" s="136">
        <f t="shared" si="63"/>
        <v>0.21547370547437883</v>
      </c>
      <c r="N37" s="136">
        <f>N16/N5*100</f>
        <v>0.50669974950209384</v>
      </c>
      <c r="O37" s="136">
        <f t="shared" ref="O37:P37" si="64">O16/O5*100</f>
        <v>0.55661726382188248</v>
      </c>
      <c r="P37" s="136">
        <f t="shared" si="64"/>
        <v>0.38368435786388261</v>
      </c>
      <c r="Q37" s="136">
        <f t="shared" ref="Q37:V37" si="65">Q16/Q5*100</f>
        <v>0.47116418586224462</v>
      </c>
      <c r="R37" s="136">
        <f t="shared" si="65"/>
        <v>0.62750103032478499</v>
      </c>
      <c r="S37" s="136">
        <f t="shared" si="65"/>
        <v>8.7676570871894788E-2</v>
      </c>
      <c r="T37" s="136">
        <f t="shared" si="65"/>
        <v>0.3649791542584872</v>
      </c>
      <c r="U37" s="136">
        <f t="shared" si="65"/>
        <v>0.51551248401642102</v>
      </c>
      <c r="V37" s="136">
        <f t="shared" si="65"/>
        <v>0</v>
      </c>
    </row>
    <row r="38" spans="1:22" s="100" customFormat="1" ht="25.5" customHeight="1" x14ac:dyDescent="0.25">
      <c r="A38" s="105" t="s">
        <v>166</v>
      </c>
      <c r="B38" s="136">
        <f>B17/B5*100</f>
        <v>5.7427830981138275</v>
      </c>
      <c r="C38" s="136">
        <f t="shared" ref="C38:D38" si="66">C17/C5*100</f>
        <v>6.0654213135521857</v>
      </c>
      <c r="D38" s="136">
        <f t="shared" si="66"/>
        <v>4.8975598526703505</v>
      </c>
      <c r="E38" s="136">
        <f>E17/E5*100</f>
        <v>8.6064363004541562</v>
      </c>
      <c r="F38" s="136">
        <f t="shared" ref="F38:G38" si="67">F17/F5*100</f>
        <v>8.5053013976084255</v>
      </c>
      <c r="G38" s="136">
        <f t="shared" si="67"/>
        <v>8.8381933283038663</v>
      </c>
      <c r="H38" s="136">
        <f>H17/H5*100</f>
        <v>6.101683940819262</v>
      </c>
      <c r="I38" s="136">
        <f t="shared" ref="I38:J38" si="68">I17/I5*100</f>
        <v>7.4307045042072266</v>
      </c>
      <c r="J38" s="136">
        <f t="shared" si="68"/>
        <v>3.3693731891739098</v>
      </c>
      <c r="K38" s="136">
        <f>K17/K5*100</f>
        <v>6.2195048907359372</v>
      </c>
      <c r="L38" s="136">
        <f t="shared" ref="L38:M38" si="69">L17/L5*100</f>
        <v>7.2688181079642549</v>
      </c>
      <c r="M38" s="136">
        <f t="shared" si="69"/>
        <v>4.2017372567503877</v>
      </c>
      <c r="N38" s="136">
        <f>N17/N5*100</f>
        <v>6.2805101221117878</v>
      </c>
      <c r="O38" s="136">
        <f t="shared" ref="O38:P38" si="70">O17/O5*100</f>
        <v>7.5173399975944504</v>
      </c>
      <c r="P38" s="136">
        <f t="shared" si="70"/>
        <v>3.2308528331714061</v>
      </c>
      <c r="Q38" s="136">
        <f t="shared" ref="Q38:V38" si="71">Q17/Q5*100</f>
        <v>6.8335314203784403</v>
      </c>
      <c r="R38" s="136">
        <f t="shared" si="71"/>
        <v>8.1495366862096024</v>
      </c>
      <c r="S38" s="136">
        <f t="shared" si="71"/>
        <v>3.6174703685663259</v>
      </c>
      <c r="T38" s="136">
        <f t="shared" si="71"/>
        <v>8.0319237641453238</v>
      </c>
      <c r="U38" s="136">
        <f t="shared" si="71"/>
        <v>8.7616932498822262</v>
      </c>
      <c r="V38" s="136">
        <f t="shared" si="71"/>
        <v>6.2625438524924526</v>
      </c>
    </row>
    <row r="39" spans="1:22" s="100" customFormat="1" x14ac:dyDescent="0.25">
      <c r="A39" s="106" t="s">
        <v>167</v>
      </c>
      <c r="B39" s="136">
        <f>B18/B5*100</f>
        <v>26.331688651696705</v>
      </c>
      <c r="C39" s="136">
        <f t="shared" ref="C39:D39" si="72">C18/C5*100</f>
        <v>34.763219367169249</v>
      </c>
      <c r="D39" s="136">
        <f t="shared" si="72"/>
        <v>4.2434008594229589</v>
      </c>
      <c r="E39" s="136">
        <f>E18/E5*100</f>
        <v>23.848961749728357</v>
      </c>
      <c r="F39" s="136">
        <f t="shared" ref="F39:G39" si="73">F18/F5*100</f>
        <v>33.660811463416387</v>
      </c>
      <c r="G39" s="136">
        <f t="shared" si="73"/>
        <v>1.5236002230458885</v>
      </c>
      <c r="H39" s="136">
        <f>H18/H5*100</f>
        <v>20.915368214634235</v>
      </c>
      <c r="I39" s="136">
        <f t="shared" ref="I39:J39" si="74">I18/I5*100</f>
        <v>30.569075510091842</v>
      </c>
      <c r="J39" s="136">
        <f t="shared" si="74"/>
        <v>1.0684757260970956</v>
      </c>
      <c r="K39" s="136">
        <f>K18/K5*100</f>
        <v>19.16071930446962</v>
      </c>
      <c r="L39" s="136">
        <f t="shared" ref="L39:M39" si="75">L18/L5*100</f>
        <v>29.078073787713254</v>
      </c>
      <c r="M39" s="136">
        <f t="shared" si="75"/>
        <v>9.0229614167396138E-2</v>
      </c>
      <c r="N39" s="136">
        <f>N18/N5*100</f>
        <v>22.688360640932402</v>
      </c>
      <c r="O39" s="136">
        <f t="shared" ref="O39:P39" si="76">O18/O5*100</f>
        <v>31.236051158004464</v>
      </c>
      <c r="P39" s="136">
        <f t="shared" si="76"/>
        <v>1.6236599864969454</v>
      </c>
      <c r="Q39" s="136">
        <f t="shared" ref="Q39:V39" si="77">Q18/Q5*100</f>
        <v>21.973984568075913</v>
      </c>
      <c r="R39" s="136">
        <f t="shared" si="77"/>
        <v>29.834882144139112</v>
      </c>
      <c r="S39" s="136">
        <f t="shared" si="77"/>
        <v>2.7731774638740054</v>
      </c>
      <c r="T39" s="136">
        <f t="shared" si="77"/>
        <v>21.080166765932102</v>
      </c>
      <c r="U39" s="136">
        <f t="shared" si="77"/>
        <v>29.118379433340063</v>
      </c>
      <c r="V39" s="136">
        <f t="shared" si="77"/>
        <v>1.5909276331891979</v>
      </c>
    </row>
    <row r="40" spans="1:22" s="100" customFormat="1" x14ac:dyDescent="0.25">
      <c r="A40" s="106" t="s">
        <v>168</v>
      </c>
      <c r="B40" s="136">
        <f>B19/B5*100</f>
        <v>9.9385761756117219</v>
      </c>
      <c r="C40" s="136">
        <f t="shared" ref="C40:D40" si="78">C19/C5*100</f>
        <v>12.368099237703298</v>
      </c>
      <c r="D40" s="136">
        <f t="shared" si="78"/>
        <v>3.5738950276243098</v>
      </c>
      <c r="E40" s="136">
        <f>E19/E5*100</f>
        <v>8.1908357576698325</v>
      </c>
      <c r="F40" s="136">
        <f t="shared" ref="F40:G40" si="79">F19/F5*100</f>
        <v>10.954539884818038</v>
      </c>
      <c r="G40" s="136">
        <f t="shared" si="79"/>
        <v>1.9008101813887888</v>
      </c>
      <c r="H40" s="136">
        <f>H19/H5*100</f>
        <v>8.7984867194834866</v>
      </c>
      <c r="I40" s="136">
        <f t="shared" ref="I40:J40" si="80">I19/I5*100</f>
        <v>12.421630094043886</v>
      </c>
      <c r="J40" s="136">
        <f t="shared" si="80"/>
        <v>1.3497279344215958</v>
      </c>
      <c r="K40" s="136">
        <f>K19/K5*100</f>
        <v>8.5623586109664895</v>
      </c>
      <c r="L40" s="136">
        <f t="shared" ref="L40:M40" si="81">L19/L5*100</f>
        <v>11.713869512844216</v>
      </c>
      <c r="M40" s="136">
        <f t="shared" si="81"/>
        <v>2.502188404821224</v>
      </c>
      <c r="N40" s="136">
        <f>N19/N5*100</f>
        <v>7.3224293068290383</v>
      </c>
      <c r="O40" s="136">
        <f t="shared" ref="O40:P40" si="82">O19/O5*100</f>
        <v>9.6228634049206843</v>
      </c>
      <c r="P40" s="136">
        <f t="shared" si="82"/>
        <v>1.653300838177417</v>
      </c>
      <c r="Q40" s="136">
        <f t="shared" ref="Q40:V40" si="83">Q19/Q5*100</f>
        <v>6.9957741430377123</v>
      </c>
      <c r="R40" s="136">
        <f t="shared" si="83"/>
        <v>8.8960236110557176</v>
      </c>
      <c r="S40" s="136">
        <f t="shared" si="83"/>
        <v>2.3542782919305081</v>
      </c>
      <c r="T40" s="136">
        <f t="shared" si="83"/>
        <v>8.2272781417510412</v>
      </c>
      <c r="U40" s="136">
        <f t="shared" si="83"/>
        <v>10.428023420149405</v>
      </c>
      <c r="V40" s="136">
        <f t="shared" si="83"/>
        <v>2.8914089907807785</v>
      </c>
    </row>
    <row r="41" spans="1:22" s="100" customFormat="1" x14ac:dyDescent="0.25">
      <c r="A41" s="106" t="s">
        <v>169</v>
      </c>
      <c r="B41" s="136">
        <f>B20/B5*100</f>
        <v>3.5847346692176014</v>
      </c>
      <c r="C41" s="136">
        <f t="shared" ref="C41:D41" si="84">C20/C5*100</f>
        <v>4.2479185126060877</v>
      </c>
      <c r="D41" s="136">
        <f t="shared" si="84"/>
        <v>1.847375690607735</v>
      </c>
      <c r="E41" s="136">
        <f>E20/E5*100</f>
        <v>2.6753659037308912</v>
      </c>
      <c r="F41" s="136">
        <f t="shared" ref="F41:G41" si="85">F20/F5*100</f>
        <v>3.6471885654151381</v>
      </c>
      <c r="G41" s="136">
        <f t="shared" si="85"/>
        <v>0.46577229638862466</v>
      </c>
      <c r="H41" s="136">
        <f>H20/H5*100</f>
        <v>3.0311859734805915</v>
      </c>
      <c r="I41" s="136">
        <f t="shared" ref="I41:J41" si="86">I20/I5*100</f>
        <v>4.0752351097178678</v>
      </c>
      <c r="J41" s="136">
        <f t="shared" si="86"/>
        <v>0.88474312769415597</v>
      </c>
      <c r="K41" s="136">
        <f>K20/K5*100</f>
        <v>3.6319991891007772</v>
      </c>
      <c r="L41" s="136">
        <f t="shared" ref="L41:M41" si="87">L20/L5*100</f>
        <v>4.8862649522368828</v>
      </c>
      <c r="M41" s="136">
        <f t="shared" si="87"/>
        <v>1.2201198572486702</v>
      </c>
      <c r="N41" s="136">
        <f>N20/N5*100</f>
        <v>2.5686730265565805</v>
      </c>
      <c r="O41" s="136">
        <f t="shared" ref="O41:P41" si="88">O20/O5*100</f>
        <v>3.2474908789608028</v>
      </c>
      <c r="P41" s="136">
        <f t="shared" si="88"/>
        <v>0.8958124063431423</v>
      </c>
      <c r="Q41" s="136">
        <f t="shared" ref="Q41:V41" si="89">Q20/Q5*100</f>
        <v>2.976022034825589</v>
      </c>
      <c r="R41" s="136">
        <f t="shared" si="89"/>
        <v>3.6546617211076984</v>
      </c>
      <c r="S41" s="136">
        <f t="shared" si="89"/>
        <v>1.3183958434810845</v>
      </c>
      <c r="T41" s="136">
        <f t="shared" si="89"/>
        <v>3.006075044669446</v>
      </c>
      <c r="U41" s="136">
        <f t="shared" si="89"/>
        <v>3.8367319469681673</v>
      </c>
      <c r="V41" s="136">
        <f t="shared" si="89"/>
        <v>0.9920861548502895</v>
      </c>
    </row>
    <row r="42" spans="1:22" s="100" customFormat="1" x14ac:dyDescent="0.25">
      <c r="A42" s="106" t="s">
        <v>170</v>
      </c>
      <c r="B42" s="136">
        <f>B21/B5*100</f>
        <v>2.3387690856382726</v>
      </c>
      <c r="C42" s="136">
        <f t="shared" ref="C42:D42" si="90">C21/C5*100</f>
        <v>2.127254487005807</v>
      </c>
      <c r="D42" s="136">
        <f t="shared" si="90"/>
        <v>2.892879066912216</v>
      </c>
      <c r="E42" s="136">
        <f>E21/E5*100</f>
        <v>2.0644831781924879</v>
      </c>
      <c r="F42" s="136">
        <f t="shared" ref="F42:G42" si="91">F21/F5*100</f>
        <v>1.2945357042461636</v>
      </c>
      <c r="G42" s="136">
        <f t="shared" si="91"/>
        <v>3.8163807524518645</v>
      </c>
      <c r="H42" s="136">
        <f>H21/H5*100</f>
        <v>3.3128448471225931</v>
      </c>
      <c r="I42" s="136">
        <f t="shared" ref="I42:J42" si="92">I21/I5*100</f>
        <v>2.4459660122092064</v>
      </c>
      <c r="J42" s="136">
        <f t="shared" si="92"/>
        <v>5.0950462864815211</v>
      </c>
      <c r="K42" s="136">
        <f>K21/K5*100</f>
        <v>2.6280506627718929</v>
      </c>
      <c r="L42" s="136">
        <f t="shared" ref="L42:M42" si="93">L21/L5*100</f>
        <v>2.0134745216684875</v>
      </c>
      <c r="M42" s="136">
        <f t="shared" si="93"/>
        <v>3.8098444549188608</v>
      </c>
      <c r="N42" s="136">
        <f>N21/N5*100</f>
        <v>1.9303073946791773</v>
      </c>
      <c r="O42" s="136">
        <f t="shared" ref="O42:P42" si="94">O21/O5*100</f>
        <v>1.7580552474374223</v>
      </c>
      <c r="P42" s="136">
        <f t="shared" si="94"/>
        <v>2.3548009946152453</v>
      </c>
      <c r="Q42" s="136">
        <f t="shared" ref="Q42:V42" si="95">Q21/Q5*100</f>
        <v>1.9728526421038732</v>
      </c>
      <c r="R42" s="136">
        <f t="shared" si="95"/>
        <v>1.9828766667996118</v>
      </c>
      <c r="S42" s="136">
        <f t="shared" si="95"/>
        <v>1.948368241597662</v>
      </c>
      <c r="T42" s="136">
        <f t="shared" si="95"/>
        <v>2.4038117927337699</v>
      </c>
      <c r="U42" s="136">
        <f t="shared" si="95"/>
        <v>1.6360454943132108</v>
      </c>
      <c r="V42" s="136">
        <f t="shared" si="95"/>
        <v>4.2653177775964757</v>
      </c>
    </row>
    <row r="43" spans="1:22" s="100" customFormat="1" ht="34.5" customHeight="1" x14ac:dyDescent="0.25">
      <c r="A43" s="105" t="s">
        <v>171</v>
      </c>
      <c r="B43" s="136">
        <f>B22/B5*100</f>
        <v>5.6765365230617579</v>
      </c>
      <c r="C43" s="136">
        <f t="shared" ref="C43:D43" si="96">C22/C5*100</f>
        <v>2.4165025153594366E-2</v>
      </c>
      <c r="D43" s="136">
        <f t="shared" si="96"/>
        <v>20.482274401473298</v>
      </c>
      <c r="E43" s="136">
        <f>E22/E5*100</f>
        <v>4.3447782045055101</v>
      </c>
      <c r="F43" s="136">
        <f t="shared" ref="F43:G43" si="97">F22/F5*100</f>
        <v>0.21119095843214142</v>
      </c>
      <c r="G43" s="136">
        <f t="shared" si="97"/>
        <v>13.750123003247285</v>
      </c>
      <c r="H43" s="136">
        <f>H22/H5*100</f>
        <v>6.8338120146703112</v>
      </c>
      <c r="I43" s="136">
        <f t="shared" ref="I43:J43" si="98">I22/I5*100</f>
        <v>0.15811472254303471</v>
      </c>
      <c r="J43" s="136">
        <f t="shared" si="98"/>
        <v>20.558264433608933</v>
      </c>
      <c r="K43" s="136">
        <f>K22/K5*100</f>
        <v>4.4198615020986622</v>
      </c>
      <c r="L43" s="136">
        <f t="shared" ref="L43:M43" si="99">L22/L5*100</f>
        <v>2.1710507885816736E-2</v>
      </c>
      <c r="M43" s="136">
        <f t="shared" si="99"/>
        <v>12.877247323412567</v>
      </c>
      <c r="N43" s="136">
        <f>N22/N5*100</f>
        <v>4.0341095441128241</v>
      </c>
      <c r="O43" s="136">
        <f t="shared" ref="O43:P43" si="100">O22/O5*100</f>
        <v>5.5461263982252394E-2</v>
      </c>
      <c r="P43" s="136">
        <f t="shared" si="100"/>
        <v>13.83898430681575</v>
      </c>
      <c r="Q43" s="136">
        <f t="shared" ref="Q43:V43" si="101">Q22/Q5*100</f>
        <v>5.0399003905144601</v>
      </c>
      <c r="R43" s="136">
        <f t="shared" si="101"/>
        <v>0.15953416025206399</v>
      </c>
      <c r="S43" s="136">
        <f t="shared" si="101"/>
        <v>16.960545543107646</v>
      </c>
      <c r="T43" s="136">
        <f t="shared" si="101"/>
        <v>3.6145324597974988</v>
      </c>
      <c r="U43" s="136">
        <f t="shared" si="101"/>
        <v>0.40581465778316173</v>
      </c>
      <c r="V43" s="136">
        <f t="shared" si="101"/>
        <v>11.394305294933508</v>
      </c>
    </row>
    <row r="44" spans="1:22" s="100" customFormat="1" ht="23.25" customHeight="1" thickBot="1" x14ac:dyDescent="0.3">
      <c r="A44" s="106" t="s">
        <v>205</v>
      </c>
      <c r="B44" s="136">
        <f>B23/B5*100</f>
        <v>3.8200425038025538</v>
      </c>
      <c r="C44" s="136">
        <f>C23/C5*100</f>
        <v>4.7861395273906897</v>
      </c>
      <c r="D44" s="136">
        <f>D23/D5*100</f>
        <v>1.2891344383057091</v>
      </c>
      <c r="E44" s="145">
        <v>0</v>
      </c>
      <c r="F44" s="145">
        <v>0</v>
      </c>
      <c r="G44" s="145">
        <v>0</v>
      </c>
      <c r="H44" s="145">
        <v>0</v>
      </c>
      <c r="I44" s="145">
        <v>0</v>
      </c>
      <c r="J44" s="145">
        <v>0</v>
      </c>
      <c r="K44" s="145">
        <v>0</v>
      </c>
      <c r="L44" s="145">
        <v>0</v>
      </c>
      <c r="M44" s="145">
        <v>0</v>
      </c>
      <c r="N44" s="145">
        <v>0</v>
      </c>
      <c r="O44" s="145">
        <v>0</v>
      </c>
      <c r="P44" s="145">
        <v>0</v>
      </c>
      <c r="Q44" s="145">
        <v>0</v>
      </c>
      <c r="R44" s="145">
        <v>0</v>
      </c>
      <c r="S44" s="145">
        <v>0</v>
      </c>
      <c r="T44" s="145">
        <v>0</v>
      </c>
      <c r="U44" s="145">
        <v>0</v>
      </c>
      <c r="V44" s="145">
        <v>0</v>
      </c>
    </row>
    <row r="45" spans="1:22" ht="1.5" customHeight="1" thickBot="1" x14ac:dyDescent="0.4">
      <c r="A45" s="74"/>
      <c r="B45" s="73"/>
      <c r="C45" s="73"/>
      <c r="D45" s="73"/>
      <c r="E45" s="73"/>
      <c r="F45" s="73"/>
      <c r="G45" s="73"/>
      <c r="H45" s="73"/>
      <c r="I45" s="73"/>
      <c r="J45" s="73"/>
      <c r="K45" s="73"/>
      <c r="L45" s="73"/>
      <c r="M45" s="73"/>
      <c r="N45" s="73"/>
      <c r="O45" s="73"/>
      <c r="P45" s="73"/>
      <c r="Q45" s="73"/>
      <c r="R45" s="73"/>
      <c r="S45" s="73"/>
      <c r="T45" s="73"/>
      <c r="U45" s="73"/>
      <c r="V45" s="73"/>
    </row>
    <row r="46" spans="1:22" ht="59.1" customHeight="1" thickTop="1" x14ac:dyDescent="0.35">
      <c r="A46" s="153" t="s">
        <v>206</v>
      </c>
      <c r="B46" s="154"/>
      <c r="C46" s="154"/>
      <c r="D46" s="154"/>
      <c r="E46" s="154"/>
      <c r="F46" s="154"/>
      <c r="G46" s="154"/>
      <c r="H46" s="154"/>
      <c r="I46" s="154"/>
      <c r="J46" s="154"/>
      <c r="K46" s="154"/>
      <c r="L46" s="154"/>
      <c r="M46" s="154"/>
      <c r="N46" s="154"/>
      <c r="O46" s="154"/>
      <c r="P46" s="154"/>
      <c r="Q46" s="154"/>
      <c r="R46" s="71"/>
      <c r="S46" s="71"/>
      <c r="T46" s="154"/>
      <c r="U46" s="154"/>
      <c r="V46" s="154"/>
    </row>
    <row r="47" spans="1:22" ht="69" customHeight="1" x14ac:dyDescent="0.35">
      <c r="A47" s="207" t="s">
        <v>207</v>
      </c>
      <c r="B47" s="207"/>
      <c r="C47" s="207"/>
      <c r="D47" s="207"/>
      <c r="E47" s="207"/>
      <c r="F47" s="207"/>
      <c r="G47" s="207"/>
      <c r="H47" s="207"/>
      <c r="I47" s="207"/>
      <c r="J47" s="207"/>
      <c r="K47" s="207"/>
      <c r="L47" s="207"/>
      <c r="M47" s="207"/>
      <c r="N47" s="207"/>
      <c r="O47" s="207"/>
      <c r="P47" s="207"/>
      <c r="Q47" s="207"/>
      <c r="R47" s="71"/>
      <c r="S47" s="71"/>
      <c r="T47" s="155"/>
      <c r="U47" s="156"/>
      <c r="V47" s="156"/>
    </row>
    <row r="48" spans="1:22" x14ac:dyDescent="0.35">
      <c r="A48" s="71"/>
      <c r="B48" s="71"/>
      <c r="C48" s="71"/>
      <c r="D48" s="71"/>
      <c r="E48" s="71"/>
      <c r="F48" s="71"/>
      <c r="G48" s="71"/>
      <c r="H48" s="71"/>
      <c r="I48" s="71"/>
      <c r="J48" s="71"/>
      <c r="K48" s="71"/>
      <c r="L48" s="71"/>
      <c r="M48" s="71"/>
      <c r="N48" s="71"/>
      <c r="O48" s="71"/>
      <c r="P48" s="71"/>
      <c r="Q48" s="71"/>
      <c r="R48" s="71"/>
      <c r="S48" s="71"/>
    </row>
    <row r="49" spans="1:19" x14ac:dyDescent="0.35">
      <c r="A49" s="71"/>
      <c r="B49" s="71"/>
      <c r="C49" s="71"/>
      <c r="D49" s="71"/>
      <c r="E49" s="71"/>
      <c r="F49" s="71"/>
      <c r="G49" s="71"/>
      <c r="H49" s="71"/>
      <c r="I49" s="71"/>
      <c r="J49" s="71"/>
      <c r="K49" s="71"/>
      <c r="L49" s="71"/>
      <c r="M49" s="71"/>
      <c r="N49" s="71"/>
      <c r="O49" s="71"/>
      <c r="P49" s="71"/>
      <c r="Q49" s="71"/>
      <c r="R49" s="71"/>
      <c r="S49" s="71"/>
    </row>
    <row r="53" spans="1:19" s="97" customFormat="1" x14ac:dyDescent="0.35">
      <c r="A53" s="98" t="s">
        <v>143</v>
      </c>
    </row>
  </sheetData>
  <mergeCells count="10">
    <mergeCell ref="A47:Q47"/>
    <mergeCell ref="A1:V1"/>
    <mergeCell ref="A2:A3"/>
    <mergeCell ref="Q2:S2"/>
    <mergeCell ref="T2:V2"/>
    <mergeCell ref="N2:P2"/>
    <mergeCell ref="K2:M2"/>
    <mergeCell ref="H2:J2"/>
    <mergeCell ref="E2:G2"/>
    <mergeCell ref="B2:D2"/>
  </mergeCells>
  <printOptions horizontalCentered="1"/>
  <pageMargins left="0.2" right="0.2" top="0.75" bottom="0.75" header="0.3" footer="0.3"/>
  <pageSetup scale="18" orientation="portrait" r:id="rId1"/>
  <headerFooter>
    <oddFooter xml:space="preserve">&amp;L&amp;"-,Italic"&amp;20Source: Report of the Labour Force Survey (LFS) 2021&amp;"-,Regular" &amp;R&amp;20&amp;[4
</oddFooter>
  </headerFooter>
  <ignoredErrors>
    <ignoredError sqref="N35"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V47"/>
  <sheetViews>
    <sheetView view="pageBreakPreview" zoomScale="44" zoomScaleNormal="60" zoomScaleSheetLayoutView="44" workbookViewId="0">
      <pane xSplit="4" ySplit="2" topLeftCell="E3" activePane="bottomRight" state="frozen"/>
      <selection pane="topRight" activeCell="E1" sqref="E1"/>
      <selection pane="bottomLeft" activeCell="A3" sqref="A3"/>
      <selection pane="bottomRight" activeCell="H8" sqref="H8"/>
    </sheetView>
  </sheetViews>
  <sheetFormatPr defaultColWidth="8.85546875" defaultRowHeight="26.25" x14ac:dyDescent="0.35"/>
  <cols>
    <col min="1" max="1" width="111" style="98" bestFit="1" customWidth="1"/>
    <col min="2" max="22" width="24.140625" style="97" customWidth="1"/>
    <col min="23" max="16384" width="8.85546875" style="96"/>
  </cols>
  <sheetData>
    <row r="1" spans="1:22" ht="36" customHeight="1" thickBot="1" x14ac:dyDescent="0.4">
      <c r="A1" s="208" t="s">
        <v>208</v>
      </c>
      <c r="B1" s="208"/>
      <c r="C1" s="208"/>
      <c r="D1" s="208"/>
      <c r="E1" s="208"/>
      <c r="F1" s="208"/>
      <c r="G1" s="208"/>
      <c r="H1" s="208"/>
      <c r="I1" s="208"/>
      <c r="J1" s="208"/>
      <c r="K1" s="208"/>
      <c r="L1" s="208"/>
      <c r="M1" s="208"/>
      <c r="N1" s="208"/>
      <c r="O1" s="208"/>
      <c r="P1" s="208"/>
      <c r="Q1" s="208"/>
      <c r="R1" s="208"/>
      <c r="S1" s="208"/>
      <c r="T1" s="208"/>
      <c r="U1" s="208"/>
      <c r="V1" s="208"/>
    </row>
    <row r="2" spans="1:22" ht="36.6" customHeight="1" thickTop="1" thickBot="1" x14ac:dyDescent="0.4">
      <c r="A2" s="198"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2" ht="36.6" customHeight="1" thickTop="1" thickBot="1" x14ac:dyDescent="0.4">
      <c r="A3" s="199"/>
      <c r="B3" s="95" t="s">
        <v>5</v>
      </c>
      <c r="C3" s="95" t="s">
        <v>3</v>
      </c>
      <c r="D3" s="95" t="s">
        <v>115</v>
      </c>
      <c r="E3" s="95" t="s">
        <v>5</v>
      </c>
      <c r="F3" s="95" t="s">
        <v>3</v>
      </c>
      <c r="G3" s="95" t="s">
        <v>115</v>
      </c>
      <c r="H3" s="95" t="s">
        <v>5</v>
      </c>
      <c r="I3" s="95" t="s">
        <v>3</v>
      </c>
      <c r="J3" s="95" t="s">
        <v>115</v>
      </c>
      <c r="K3" s="95" t="s">
        <v>5</v>
      </c>
      <c r="L3" s="95" t="s">
        <v>3</v>
      </c>
      <c r="M3" s="95" t="s">
        <v>115</v>
      </c>
      <c r="N3" s="95" t="s">
        <v>5</v>
      </c>
      <c r="O3" s="95" t="s">
        <v>3</v>
      </c>
      <c r="P3" s="95" t="s">
        <v>115</v>
      </c>
      <c r="Q3" s="95" t="s">
        <v>5</v>
      </c>
      <c r="R3" s="95" t="s">
        <v>3</v>
      </c>
      <c r="S3" s="95" t="s">
        <v>115</v>
      </c>
      <c r="T3" s="95" t="s">
        <v>5</v>
      </c>
      <c r="U3" s="95" t="s">
        <v>3</v>
      </c>
      <c r="V3" s="95" t="s">
        <v>115</v>
      </c>
    </row>
    <row r="4" spans="1:22" ht="27" customHeight="1" thickTop="1" x14ac:dyDescent="0.35">
      <c r="A4" s="94" t="s">
        <v>116</v>
      </c>
      <c r="B4" s="92"/>
      <c r="C4" s="93"/>
      <c r="D4" s="92"/>
      <c r="E4" s="92"/>
      <c r="F4" s="93"/>
      <c r="G4" s="92"/>
      <c r="H4" s="92"/>
      <c r="I4" s="93"/>
      <c r="J4" s="92"/>
      <c r="K4" s="92"/>
      <c r="L4" s="93"/>
      <c r="M4" s="92"/>
      <c r="N4" s="92"/>
      <c r="O4" s="93"/>
      <c r="P4" s="92"/>
      <c r="Q4" s="92"/>
      <c r="R4" s="93"/>
      <c r="S4" s="92"/>
      <c r="T4" s="92"/>
      <c r="U4" s="93"/>
      <c r="V4" s="92"/>
    </row>
    <row r="5" spans="1:22" ht="27" customHeight="1" x14ac:dyDescent="0.35">
      <c r="A5" s="87" t="s">
        <v>172</v>
      </c>
      <c r="B5" s="92">
        <v>188689</v>
      </c>
      <c r="C5" s="92">
        <v>136561</v>
      </c>
      <c r="D5" s="92">
        <v>52128</v>
      </c>
      <c r="E5" s="92">
        <v>199711</v>
      </c>
      <c r="F5" s="92">
        <v>138737</v>
      </c>
      <c r="G5" s="92">
        <v>60974</v>
      </c>
      <c r="H5" s="92">
        <v>216219</v>
      </c>
      <c r="I5" s="92">
        <v>145464</v>
      </c>
      <c r="J5" s="92">
        <v>70755</v>
      </c>
      <c r="K5" s="92">
        <v>217043</v>
      </c>
      <c r="L5" s="92">
        <v>142788</v>
      </c>
      <c r="M5" s="92">
        <v>74255</v>
      </c>
      <c r="N5" s="92">
        <v>210381</v>
      </c>
      <c r="O5" s="92">
        <v>149654</v>
      </c>
      <c r="P5" s="92">
        <v>60727</v>
      </c>
      <c r="Q5" s="92">
        <v>212028</v>
      </c>
      <c r="R5" s="92">
        <v>150438</v>
      </c>
      <c r="S5" s="92">
        <v>61590</v>
      </c>
      <c r="T5" s="92">
        <v>209875</v>
      </c>
      <c r="U5" s="92">
        <v>148590</v>
      </c>
      <c r="V5" s="92">
        <v>61285</v>
      </c>
    </row>
    <row r="6" spans="1:22" s="100" customFormat="1" x14ac:dyDescent="0.25">
      <c r="A6" s="106" t="s">
        <v>173</v>
      </c>
      <c r="B6" s="110">
        <v>14330</v>
      </c>
      <c r="C6" s="110">
        <v>10961</v>
      </c>
      <c r="D6" s="110">
        <v>3369</v>
      </c>
      <c r="E6" s="110">
        <v>17459</v>
      </c>
      <c r="F6" s="110">
        <v>13680</v>
      </c>
      <c r="G6" s="110">
        <v>3779</v>
      </c>
      <c r="H6" s="110">
        <v>12238</v>
      </c>
      <c r="I6" s="110">
        <v>9445</v>
      </c>
      <c r="J6" s="110">
        <v>2793</v>
      </c>
      <c r="K6" s="110">
        <v>16879</v>
      </c>
      <c r="L6" s="110">
        <v>12480</v>
      </c>
      <c r="M6" s="110">
        <v>4399</v>
      </c>
      <c r="N6" s="110">
        <v>13801</v>
      </c>
      <c r="O6" s="110">
        <v>10617</v>
      </c>
      <c r="P6" s="110">
        <v>3184</v>
      </c>
      <c r="Q6" s="110">
        <v>13533</v>
      </c>
      <c r="R6" s="110">
        <v>11078</v>
      </c>
      <c r="S6" s="110">
        <v>2455</v>
      </c>
      <c r="T6" s="110">
        <v>16881</v>
      </c>
      <c r="U6" s="110">
        <v>11825</v>
      </c>
      <c r="V6" s="110">
        <v>5057</v>
      </c>
    </row>
    <row r="7" spans="1:22" s="100" customFormat="1" x14ac:dyDescent="0.25">
      <c r="A7" s="106" t="s">
        <v>174</v>
      </c>
      <c r="B7" s="110">
        <v>32080</v>
      </c>
      <c r="C7" s="110">
        <v>27568</v>
      </c>
      <c r="D7" s="110">
        <v>4512</v>
      </c>
      <c r="E7" s="110">
        <v>29911</v>
      </c>
      <c r="F7" s="110">
        <v>27525</v>
      </c>
      <c r="G7" s="110">
        <v>2385</v>
      </c>
      <c r="H7" s="110">
        <v>35274</v>
      </c>
      <c r="I7" s="110">
        <v>29479</v>
      </c>
      <c r="J7" s="110">
        <v>5795</v>
      </c>
      <c r="K7" s="110">
        <v>38085</v>
      </c>
      <c r="L7" s="110">
        <v>32312</v>
      </c>
      <c r="M7" s="110">
        <v>5773</v>
      </c>
      <c r="N7" s="110">
        <v>33151</v>
      </c>
      <c r="O7" s="110">
        <v>29451</v>
      </c>
      <c r="P7" s="110">
        <v>3700</v>
      </c>
      <c r="Q7" s="110">
        <v>31804</v>
      </c>
      <c r="R7" s="110">
        <v>28239</v>
      </c>
      <c r="S7" s="110">
        <v>3565</v>
      </c>
      <c r="T7" s="110">
        <v>34550</v>
      </c>
      <c r="U7" s="110">
        <v>30627</v>
      </c>
      <c r="V7" s="110">
        <v>3923</v>
      </c>
    </row>
    <row r="8" spans="1:22" s="100" customFormat="1" x14ac:dyDescent="0.25">
      <c r="A8" s="106" t="s">
        <v>175</v>
      </c>
      <c r="B8" s="110">
        <v>30598</v>
      </c>
      <c r="C8" s="110">
        <v>25049</v>
      </c>
      <c r="D8" s="110">
        <v>5549</v>
      </c>
      <c r="E8" s="110">
        <v>27936</v>
      </c>
      <c r="F8" s="110">
        <v>21321</v>
      </c>
      <c r="G8" s="110">
        <v>6616</v>
      </c>
      <c r="H8" s="110">
        <v>28523</v>
      </c>
      <c r="I8" s="110">
        <v>23997</v>
      </c>
      <c r="J8" s="110">
        <v>4526</v>
      </c>
      <c r="K8" s="110">
        <v>29124</v>
      </c>
      <c r="L8" s="110">
        <v>21255</v>
      </c>
      <c r="M8" s="110">
        <v>7870</v>
      </c>
      <c r="N8" s="110">
        <v>25087</v>
      </c>
      <c r="O8" s="110">
        <v>20055</v>
      </c>
      <c r="P8" s="110">
        <v>5032</v>
      </c>
      <c r="Q8" s="110">
        <v>25801</v>
      </c>
      <c r="R8" s="110">
        <v>20750</v>
      </c>
      <c r="S8" s="110">
        <v>5052</v>
      </c>
      <c r="T8" s="110">
        <v>23286</v>
      </c>
      <c r="U8" s="110">
        <v>20069</v>
      </c>
      <c r="V8" s="110">
        <v>3217</v>
      </c>
    </row>
    <row r="9" spans="1:22" s="115" customFormat="1" x14ac:dyDescent="0.25">
      <c r="A9" s="106" t="s">
        <v>176</v>
      </c>
      <c r="B9" s="110">
        <v>21555</v>
      </c>
      <c r="C9" s="110">
        <v>20438</v>
      </c>
      <c r="D9" s="110">
        <v>1117</v>
      </c>
      <c r="E9" s="110">
        <v>19789</v>
      </c>
      <c r="F9" s="110">
        <v>18961</v>
      </c>
      <c r="G9" s="110">
        <v>828</v>
      </c>
      <c r="H9" s="110">
        <v>21419</v>
      </c>
      <c r="I9" s="110">
        <v>20946</v>
      </c>
      <c r="J9" s="110">
        <v>472</v>
      </c>
      <c r="K9" s="110">
        <v>21787</v>
      </c>
      <c r="L9" s="110">
        <v>20487</v>
      </c>
      <c r="M9" s="110">
        <v>1300</v>
      </c>
      <c r="N9" s="110">
        <v>22124</v>
      </c>
      <c r="O9" s="110">
        <v>21030</v>
      </c>
      <c r="P9" s="110">
        <v>1094</v>
      </c>
      <c r="Q9" s="110">
        <v>22931</v>
      </c>
      <c r="R9" s="110">
        <v>21310</v>
      </c>
      <c r="S9" s="110">
        <v>1621</v>
      </c>
      <c r="T9" s="110">
        <v>21366</v>
      </c>
      <c r="U9" s="110">
        <v>20178</v>
      </c>
      <c r="V9" s="110">
        <v>1189</v>
      </c>
    </row>
    <row r="10" spans="1:22" s="115" customFormat="1" x14ac:dyDescent="0.25">
      <c r="A10" s="106" t="s">
        <v>177</v>
      </c>
      <c r="B10" s="110">
        <v>36757</v>
      </c>
      <c r="C10" s="110">
        <v>27510</v>
      </c>
      <c r="D10" s="110">
        <v>9247</v>
      </c>
      <c r="E10" s="110">
        <v>42865</v>
      </c>
      <c r="F10" s="110">
        <v>32547</v>
      </c>
      <c r="G10" s="110">
        <v>10318</v>
      </c>
      <c r="H10" s="110">
        <v>50822</v>
      </c>
      <c r="I10" s="110">
        <v>36502</v>
      </c>
      <c r="J10" s="110">
        <v>14321</v>
      </c>
      <c r="K10" s="110">
        <v>43634</v>
      </c>
      <c r="L10" s="110">
        <v>33267</v>
      </c>
      <c r="M10" s="110">
        <v>10367</v>
      </c>
      <c r="N10" s="110">
        <v>48088</v>
      </c>
      <c r="O10" s="110">
        <v>40911</v>
      </c>
      <c r="P10" s="110">
        <v>7177</v>
      </c>
      <c r="Q10" s="110">
        <v>45947</v>
      </c>
      <c r="R10" s="110">
        <v>39596</v>
      </c>
      <c r="S10" s="110">
        <v>6350</v>
      </c>
      <c r="T10" s="110">
        <v>47052</v>
      </c>
      <c r="U10" s="110">
        <v>38662</v>
      </c>
      <c r="V10" s="110">
        <v>8390</v>
      </c>
    </row>
    <row r="11" spans="1:22" s="115" customFormat="1" x14ac:dyDescent="0.25">
      <c r="A11" s="106" t="s">
        <v>178</v>
      </c>
      <c r="B11" s="110">
        <v>2541</v>
      </c>
      <c r="C11" s="110">
        <v>2082</v>
      </c>
      <c r="D11" s="110">
        <v>459</v>
      </c>
      <c r="E11" s="110">
        <v>2110</v>
      </c>
      <c r="F11" s="110">
        <v>1347</v>
      </c>
      <c r="G11" s="110">
        <v>763</v>
      </c>
      <c r="H11" s="110">
        <v>1986</v>
      </c>
      <c r="I11" s="110">
        <v>1722</v>
      </c>
      <c r="J11" s="110">
        <v>263</v>
      </c>
      <c r="K11" s="110">
        <v>1459</v>
      </c>
      <c r="L11" s="110">
        <v>1411</v>
      </c>
      <c r="M11" s="110">
        <v>48</v>
      </c>
      <c r="N11" s="110">
        <v>2709</v>
      </c>
      <c r="O11" s="110">
        <v>1835</v>
      </c>
      <c r="P11" s="110">
        <v>873</v>
      </c>
      <c r="Q11" s="110">
        <v>2008</v>
      </c>
      <c r="R11" s="110">
        <v>1603</v>
      </c>
      <c r="S11" s="110">
        <v>405</v>
      </c>
      <c r="T11" s="110">
        <v>2735</v>
      </c>
      <c r="U11" s="110">
        <v>2102</v>
      </c>
      <c r="V11" s="110">
        <v>633</v>
      </c>
    </row>
    <row r="12" spans="1:22" s="115" customFormat="1" x14ac:dyDescent="0.25">
      <c r="A12" s="106" t="s">
        <v>179</v>
      </c>
      <c r="B12" s="110">
        <v>17302</v>
      </c>
      <c r="C12" s="110">
        <v>6632</v>
      </c>
      <c r="D12" s="110">
        <v>10670</v>
      </c>
      <c r="E12" s="110">
        <v>15154</v>
      </c>
      <c r="F12" s="110">
        <v>6283</v>
      </c>
      <c r="G12" s="110">
        <v>8871</v>
      </c>
      <c r="H12" s="110">
        <v>19041</v>
      </c>
      <c r="I12" s="110">
        <v>7356</v>
      </c>
      <c r="J12" s="110">
        <v>11686</v>
      </c>
      <c r="K12" s="110">
        <v>24024</v>
      </c>
      <c r="L12" s="110">
        <v>7783</v>
      </c>
      <c r="M12" s="110">
        <v>16241</v>
      </c>
      <c r="N12" s="110">
        <v>21164</v>
      </c>
      <c r="O12" s="110">
        <v>9024</v>
      </c>
      <c r="P12" s="110">
        <v>12139</v>
      </c>
      <c r="Q12" s="110">
        <v>18798</v>
      </c>
      <c r="R12" s="110">
        <v>9986</v>
      </c>
      <c r="S12" s="110">
        <v>8812</v>
      </c>
      <c r="T12" s="110">
        <v>18403</v>
      </c>
      <c r="U12" s="110">
        <v>7668</v>
      </c>
      <c r="V12" s="110">
        <v>10735</v>
      </c>
    </row>
    <row r="13" spans="1:22" s="115" customFormat="1" x14ac:dyDescent="0.25">
      <c r="A13" s="106" t="s">
        <v>180</v>
      </c>
      <c r="B13" s="110">
        <v>7342</v>
      </c>
      <c r="C13" s="110">
        <v>4915</v>
      </c>
      <c r="D13" s="110">
        <v>2427</v>
      </c>
      <c r="E13" s="110">
        <v>6367</v>
      </c>
      <c r="F13" s="110">
        <v>4164</v>
      </c>
      <c r="G13" s="110">
        <v>2204</v>
      </c>
      <c r="H13" s="110">
        <v>8912</v>
      </c>
      <c r="I13" s="110">
        <v>4523</v>
      </c>
      <c r="J13" s="110">
        <v>4389</v>
      </c>
      <c r="K13" s="110">
        <v>7695</v>
      </c>
      <c r="L13" s="110">
        <v>4798</v>
      </c>
      <c r="M13" s="110">
        <v>2896</v>
      </c>
      <c r="N13" s="110">
        <v>7787</v>
      </c>
      <c r="O13" s="110">
        <v>4462</v>
      </c>
      <c r="P13" s="110">
        <v>3325</v>
      </c>
      <c r="Q13" s="110">
        <v>15856</v>
      </c>
      <c r="R13" s="110">
        <v>5262</v>
      </c>
      <c r="S13" s="110">
        <v>10594</v>
      </c>
      <c r="T13" s="110">
        <v>10205</v>
      </c>
      <c r="U13" s="110">
        <v>5232</v>
      </c>
      <c r="V13" s="110">
        <v>4974</v>
      </c>
    </row>
    <row r="14" spans="1:22" s="115" customFormat="1" x14ac:dyDescent="0.25">
      <c r="A14" s="106" t="s">
        <v>181</v>
      </c>
      <c r="B14" s="110">
        <v>26185</v>
      </c>
      <c r="C14" s="110">
        <v>11406</v>
      </c>
      <c r="D14" s="110">
        <v>14778</v>
      </c>
      <c r="E14" s="110">
        <v>38120</v>
      </c>
      <c r="F14" s="110">
        <v>12910</v>
      </c>
      <c r="G14" s="110">
        <v>25210</v>
      </c>
      <c r="H14" s="110">
        <v>38004</v>
      </c>
      <c r="I14" s="110">
        <v>11494</v>
      </c>
      <c r="J14" s="110">
        <v>26510</v>
      </c>
      <c r="K14" s="110">
        <v>34356</v>
      </c>
      <c r="L14" s="110">
        <v>8995</v>
      </c>
      <c r="M14" s="110">
        <v>25362</v>
      </c>
      <c r="N14" s="110">
        <v>36471</v>
      </c>
      <c r="O14" s="110">
        <v>12268</v>
      </c>
      <c r="P14" s="110">
        <v>24203</v>
      </c>
      <c r="Q14" s="110">
        <v>35350</v>
      </c>
      <c r="R14" s="110">
        <v>12614</v>
      </c>
      <c r="S14" s="110">
        <v>22735</v>
      </c>
      <c r="T14" s="110">
        <v>35396</v>
      </c>
      <c r="U14" s="110">
        <v>12228</v>
      </c>
      <c r="V14" s="110">
        <v>23168</v>
      </c>
    </row>
    <row r="15" spans="1:22" s="115" customFormat="1" ht="27" customHeight="1" x14ac:dyDescent="0.25">
      <c r="A15" s="106"/>
      <c r="B15" s="116"/>
      <c r="C15" s="116"/>
      <c r="D15" s="116"/>
      <c r="E15" s="116"/>
      <c r="F15" s="116"/>
      <c r="G15" s="116"/>
      <c r="H15" s="116"/>
      <c r="I15" s="116"/>
      <c r="J15" s="116"/>
      <c r="K15" s="116"/>
      <c r="L15" s="116"/>
      <c r="M15" s="116"/>
      <c r="N15" s="116"/>
      <c r="O15" s="116"/>
      <c r="P15" s="116"/>
      <c r="Q15" s="116"/>
      <c r="R15" s="116"/>
      <c r="S15" s="116"/>
      <c r="T15" s="116"/>
      <c r="U15" s="116"/>
      <c r="V15" s="116"/>
    </row>
    <row r="16" spans="1:22" s="100" customFormat="1" ht="27" customHeight="1" x14ac:dyDescent="0.25">
      <c r="A16" s="94" t="s">
        <v>136</v>
      </c>
      <c r="B16" s="92"/>
      <c r="C16" s="92"/>
      <c r="D16" s="92"/>
      <c r="E16" s="92"/>
      <c r="F16" s="92"/>
      <c r="G16" s="92"/>
      <c r="H16" s="92"/>
      <c r="I16" s="92"/>
      <c r="J16" s="92"/>
      <c r="K16" s="92"/>
      <c r="L16" s="92"/>
      <c r="M16" s="92"/>
      <c r="N16" s="92"/>
      <c r="O16" s="92"/>
      <c r="P16" s="92"/>
      <c r="Q16" s="92"/>
      <c r="R16" s="92"/>
      <c r="S16" s="92"/>
      <c r="T16" s="92"/>
      <c r="U16" s="92"/>
      <c r="V16" s="92"/>
    </row>
    <row r="17" spans="1:22" s="100" customFormat="1" ht="27" customHeight="1" x14ac:dyDescent="0.25">
      <c r="A17" s="87" t="s">
        <v>172</v>
      </c>
      <c r="B17" s="93">
        <v>100</v>
      </c>
      <c r="C17" s="93">
        <v>100</v>
      </c>
      <c r="D17" s="93">
        <v>100</v>
      </c>
      <c r="E17" s="93">
        <v>100</v>
      </c>
      <c r="F17" s="93">
        <v>100</v>
      </c>
      <c r="G17" s="93">
        <v>100</v>
      </c>
      <c r="H17" s="93">
        <v>100</v>
      </c>
      <c r="I17" s="93">
        <v>100</v>
      </c>
      <c r="J17" s="93">
        <v>100</v>
      </c>
      <c r="K17" s="93">
        <v>100</v>
      </c>
      <c r="L17" s="93">
        <v>100</v>
      </c>
      <c r="M17" s="93">
        <v>100</v>
      </c>
      <c r="N17" s="93">
        <v>100</v>
      </c>
      <c r="O17" s="93">
        <v>100</v>
      </c>
      <c r="P17" s="93">
        <v>100</v>
      </c>
      <c r="Q17" s="93">
        <v>100</v>
      </c>
      <c r="R17" s="93">
        <v>100</v>
      </c>
      <c r="S17" s="93">
        <v>100</v>
      </c>
      <c r="T17" s="93">
        <v>100</v>
      </c>
      <c r="U17" s="93">
        <v>100</v>
      </c>
      <c r="V17" s="93">
        <v>100</v>
      </c>
    </row>
    <row r="18" spans="1:22" s="100" customFormat="1" x14ac:dyDescent="0.25">
      <c r="A18" s="106" t="s">
        <v>173</v>
      </c>
      <c r="B18" s="113">
        <f t="shared" ref="B18:M18" si="0">B6/B5*100</f>
        <v>7.5945073639692833</v>
      </c>
      <c r="C18" s="113">
        <f t="shared" si="0"/>
        <v>8.0264497184408441</v>
      </c>
      <c r="D18" s="113">
        <f t="shared" si="0"/>
        <v>6.4629373848987104</v>
      </c>
      <c r="E18" s="113">
        <f t="shared" si="0"/>
        <v>8.7421323812909648</v>
      </c>
      <c r="F18" s="113">
        <f t="shared" si="0"/>
        <v>9.860383315193495</v>
      </c>
      <c r="G18" s="113">
        <f t="shared" si="0"/>
        <v>6.1977236199035657</v>
      </c>
      <c r="H18" s="113">
        <f t="shared" si="0"/>
        <v>5.6600021274726089</v>
      </c>
      <c r="I18" s="113">
        <f t="shared" si="0"/>
        <v>6.4930154539954907</v>
      </c>
      <c r="J18" s="113">
        <f t="shared" si="0"/>
        <v>3.9474242103031592</v>
      </c>
      <c r="K18" s="113">
        <f t="shared" si="0"/>
        <v>7.7767999889422832</v>
      </c>
      <c r="L18" s="113">
        <f t="shared" si="0"/>
        <v>8.7402302714513826</v>
      </c>
      <c r="M18" s="113">
        <f t="shared" si="0"/>
        <v>5.9241801898862034</v>
      </c>
      <c r="N18" s="113">
        <f>N6/N5*100</f>
        <v>6.560003042099809</v>
      </c>
      <c r="O18" s="113">
        <f>O6/O5*100</f>
        <v>7.0943643337298035</v>
      </c>
      <c r="P18" s="113">
        <f>P6/P5*100</f>
        <v>5.2431373194789801</v>
      </c>
      <c r="Q18" s="113">
        <f t="shared" ref="Q18:V18" si="1">Q6/Q5*100</f>
        <v>6.3826475748486047</v>
      </c>
      <c r="R18" s="113">
        <f t="shared" si="1"/>
        <v>7.3638309469681857</v>
      </c>
      <c r="S18" s="113">
        <f t="shared" si="1"/>
        <v>3.9860366942685501</v>
      </c>
      <c r="T18" s="113">
        <f t="shared" si="1"/>
        <v>8.0433591423466346</v>
      </c>
      <c r="U18" s="113">
        <f t="shared" si="1"/>
        <v>7.9581398479036283</v>
      </c>
      <c r="V18" s="113">
        <f t="shared" si="1"/>
        <v>8.251611324141308</v>
      </c>
    </row>
    <row r="19" spans="1:22" s="100" customFormat="1" x14ac:dyDescent="0.25">
      <c r="A19" s="106" t="s">
        <v>174</v>
      </c>
      <c r="B19" s="113">
        <f t="shared" ref="B19:M19" si="2">B7/B5*100</f>
        <v>17.001521021363196</v>
      </c>
      <c r="C19" s="113">
        <f t="shared" si="2"/>
        <v>20.187315558614831</v>
      </c>
      <c r="D19" s="113">
        <f t="shared" si="2"/>
        <v>8.6556169429097611</v>
      </c>
      <c r="E19" s="113">
        <f t="shared" si="2"/>
        <v>14.977141970146862</v>
      </c>
      <c r="F19" s="113">
        <f t="shared" si="2"/>
        <v>19.839696692302702</v>
      </c>
      <c r="G19" s="113">
        <f t="shared" si="2"/>
        <v>3.9115032636861615</v>
      </c>
      <c r="H19" s="113">
        <f t="shared" si="2"/>
        <v>16.314014957057427</v>
      </c>
      <c r="I19" s="113">
        <f t="shared" si="2"/>
        <v>20.265495242809216</v>
      </c>
      <c r="J19" s="113">
        <f t="shared" si="2"/>
        <v>8.1902339057310432</v>
      </c>
      <c r="K19" s="113">
        <f t="shared" si="2"/>
        <v>17.547214146505532</v>
      </c>
      <c r="L19" s="113">
        <f t="shared" si="2"/>
        <v>22.629352606661623</v>
      </c>
      <c r="M19" s="113">
        <f t="shared" si="2"/>
        <v>7.7745606356474317</v>
      </c>
      <c r="N19" s="113">
        <f>N7/N5*100</f>
        <v>15.757601684562768</v>
      </c>
      <c r="O19" s="113">
        <f>O7/O5*100</f>
        <v>19.679393801702595</v>
      </c>
      <c r="P19" s="113">
        <f>P7/P5*100</f>
        <v>6.0928417343191663</v>
      </c>
      <c r="Q19" s="113">
        <f t="shared" ref="Q19:V19" si="3">Q7/Q5*100</f>
        <v>14.999905672835665</v>
      </c>
      <c r="R19" s="113">
        <f t="shared" si="3"/>
        <v>18.77118813065848</v>
      </c>
      <c r="S19" s="113">
        <f t="shared" si="3"/>
        <v>5.7882773177463873</v>
      </c>
      <c r="T19" s="113">
        <f t="shared" si="3"/>
        <v>16.462179868969624</v>
      </c>
      <c r="U19" s="113">
        <f t="shared" si="3"/>
        <v>20.61175045427014</v>
      </c>
      <c r="V19" s="113">
        <f t="shared" si="3"/>
        <v>6.4012401076935639</v>
      </c>
    </row>
    <row r="20" spans="1:22" s="100" customFormat="1" x14ac:dyDescent="0.25">
      <c r="A20" s="106" t="s">
        <v>175</v>
      </c>
      <c r="B20" s="113">
        <f t="shared" ref="B20:M20" si="4">B8/B5*100</f>
        <v>16.216101627545857</v>
      </c>
      <c r="C20" s="113">
        <f t="shared" si="4"/>
        <v>18.34271863855713</v>
      </c>
      <c r="D20" s="113">
        <f t="shared" si="4"/>
        <v>10.644950890116636</v>
      </c>
      <c r="E20" s="113">
        <f t="shared" si="4"/>
        <v>13.988212967738381</v>
      </c>
      <c r="F20" s="113">
        <f t="shared" si="4"/>
        <v>15.367926364271966</v>
      </c>
      <c r="G20" s="113">
        <f t="shared" si="4"/>
        <v>10.850526453898384</v>
      </c>
      <c r="H20" s="113">
        <f t="shared" si="4"/>
        <v>13.191717656635172</v>
      </c>
      <c r="I20" s="113">
        <f t="shared" si="4"/>
        <v>16.496865203761754</v>
      </c>
      <c r="J20" s="113">
        <f t="shared" si="4"/>
        <v>6.3967210797823473</v>
      </c>
      <c r="K20" s="113">
        <f t="shared" si="4"/>
        <v>13.418539183479773</v>
      </c>
      <c r="L20" s="113">
        <f t="shared" si="4"/>
        <v>14.885704681065636</v>
      </c>
      <c r="M20" s="113">
        <f t="shared" si="4"/>
        <v>10.598612888021009</v>
      </c>
      <c r="N20" s="113">
        <f>N8/N5*100</f>
        <v>11.924555924727043</v>
      </c>
      <c r="O20" s="113">
        <f>O8/O5*100</f>
        <v>13.400911435711707</v>
      </c>
      <c r="P20" s="113">
        <f>P8/P5*100</f>
        <v>8.286264758674065</v>
      </c>
      <c r="Q20" s="113">
        <f t="shared" ref="Q20:V20" si="5">Q8/Q5*100</f>
        <v>12.16867583526704</v>
      </c>
      <c r="R20" s="113">
        <f t="shared" si="5"/>
        <v>13.793057605126362</v>
      </c>
      <c r="S20" s="113">
        <f t="shared" si="5"/>
        <v>8.2026302971261558</v>
      </c>
      <c r="T20" s="113">
        <f t="shared" si="5"/>
        <v>11.095175699821322</v>
      </c>
      <c r="U20" s="113">
        <f t="shared" si="5"/>
        <v>13.506292482670435</v>
      </c>
      <c r="V20" s="113">
        <f t="shared" si="5"/>
        <v>5.249245329199641</v>
      </c>
    </row>
    <row r="21" spans="1:22" s="100" customFormat="1" x14ac:dyDescent="0.25">
      <c r="A21" s="106" t="s">
        <v>176</v>
      </c>
      <c r="B21" s="113">
        <f t="shared" ref="B21:M21" si="6">B9/B5*100</f>
        <v>11.423559401978919</v>
      </c>
      <c r="C21" s="113">
        <f t="shared" si="6"/>
        <v>14.966205578459443</v>
      </c>
      <c r="D21" s="113">
        <f t="shared" si="6"/>
        <v>2.1428023327194601</v>
      </c>
      <c r="E21" s="113">
        <f t="shared" si="6"/>
        <v>9.9088182423602102</v>
      </c>
      <c r="F21" s="113">
        <f t="shared" si="6"/>
        <v>13.666866084750282</v>
      </c>
      <c r="G21" s="113">
        <f t="shared" si="6"/>
        <v>1.3579558500344409</v>
      </c>
      <c r="H21" s="113">
        <f t="shared" si="6"/>
        <v>9.9061599581905391</v>
      </c>
      <c r="I21" s="113">
        <f t="shared" si="6"/>
        <v>14.399439036462629</v>
      </c>
      <c r="J21" s="113">
        <f t="shared" si="6"/>
        <v>0.66709066497067349</v>
      </c>
      <c r="K21" s="113">
        <f t="shared" si="6"/>
        <v>10.038103048704635</v>
      </c>
      <c r="L21" s="113">
        <f t="shared" si="6"/>
        <v>14.347844356668627</v>
      </c>
      <c r="M21" s="113">
        <f t="shared" si="6"/>
        <v>1.750723856979328</v>
      </c>
      <c r="N21" s="113">
        <f>N9/N5*100</f>
        <v>10.516158778596926</v>
      </c>
      <c r="O21" s="113">
        <f>O9/O5*100</f>
        <v>14.052414235503226</v>
      </c>
      <c r="P21" s="113">
        <f>P9/P5*100</f>
        <v>1.8015050965797752</v>
      </c>
      <c r="Q21" s="113">
        <f t="shared" ref="Q21:V21" si="7">Q9/Q5*100</f>
        <v>10.815081027034164</v>
      </c>
      <c r="R21" s="113">
        <f t="shared" si="7"/>
        <v>14.165303979047847</v>
      </c>
      <c r="S21" s="113">
        <f t="shared" si="7"/>
        <v>2.6319207663581747</v>
      </c>
      <c r="T21" s="113">
        <f t="shared" si="7"/>
        <v>10.180345443716497</v>
      </c>
      <c r="U21" s="113">
        <f t="shared" si="7"/>
        <v>13.579648697758934</v>
      </c>
      <c r="V21" s="113">
        <f t="shared" si="7"/>
        <v>1.940115852166109</v>
      </c>
    </row>
    <row r="22" spans="1:22" s="100" customFormat="1" x14ac:dyDescent="0.25">
      <c r="A22" s="106" t="s">
        <v>177</v>
      </c>
      <c r="B22" s="113">
        <f t="shared" ref="B22:M22" si="8">B10/B5*100</f>
        <v>19.480202873511441</v>
      </c>
      <c r="C22" s="113">
        <f t="shared" si="8"/>
        <v>20.144843696223667</v>
      </c>
      <c r="D22" s="113">
        <f t="shared" si="8"/>
        <v>17.739027010435851</v>
      </c>
      <c r="E22" s="113">
        <f t="shared" si="8"/>
        <v>21.463514778855448</v>
      </c>
      <c r="F22" s="113">
        <f t="shared" si="8"/>
        <v>23.459495304064525</v>
      </c>
      <c r="G22" s="113">
        <f t="shared" si="8"/>
        <v>16.921966739921935</v>
      </c>
      <c r="H22" s="113">
        <f t="shared" si="8"/>
        <v>23.504872374768173</v>
      </c>
      <c r="I22" s="113">
        <f t="shared" si="8"/>
        <v>25.093493922895011</v>
      </c>
      <c r="J22" s="113">
        <f t="shared" si="8"/>
        <v>20.240265705603843</v>
      </c>
      <c r="K22" s="113">
        <f t="shared" si="8"/>
        <v>20.103850389093406</v>
      </c>
      <c r="L22" s="113">
        <f t="shared" si="8"/>
        <v>23.298176317337589</v>
      </c>
      <c r="M22" s="113">
        <f t="shared" si="8"/>
        <v>13.961349404080533</v>
      </c>
      <c r="N22" s="113">
        <f>N10/N5*100</f>
        <v>22.857577442829914</v>
      </c>
      <c r="O22" s="113">
        <f>O10/O5*100</f>
        <v>27.337057479252142</v>
      </c>
      <c r="P22" s="113">
        <f>P10/P5*100</f>
        <v>11.818466250596932</v>
      </c>
      <c r="Q22" s="113">
        <f t="shared" ref="Q22:V22" si="9">Q10/Q5*100</f>
        <v>21.670251098911464</v>
      </c>
      <c r="R22" s="113">
        <f t="shared" si="9"/>
        <v>26.32047753891969</v>
      </c>
      <c r="S22" s="113">
        <f t="shared" si="9"/>
        <v>10.310115278454294</v>
      </c>
      <c r="T22" s="113">
        <f t="shared" si="9"/>
        <v>22.419058963668849</v>
      </c>
      <c r="U22" s="113">
        <f t="shared" si="9"/>
        <v>26.019247594050743</v>
      </c>
      <c r="V22" s="113">
        <f t="shared" si="9"/>
        <v>13.690136248674225</v>
      </c>
    </row>
    <row r="23" spans="1:22" s="100" customFormat="1" x14ac:dyDescent="0.25">
      <c r="A23" s="106" t="s">
        <v>178</v>
      </c>
      <c r="B23" s="113">
        <f t="shared" ref="B23:M23" si="10">B11/B5*100</f>
        <v>1.3466603776584751</v>
      </c>
      <c r="C23" s="113">
        <f t="shared" si="10"/>
        <v>1.5245934051449535</v>
      </c>
      <c r="D23" s="113">
        <f t="shared" si="10"/>
        <v>0.88052486187845302</v>
      </c>
      <c r="E23" s="113">
        <f t="shared" si="10"/>
        <v>1.0565266810541232</v>
      </c>
      <c r="F23" s="113">
        <f t="shared" si="10"/>
        <v>0.97090177818462275</v>
      </c>
      <c r="G23" s="113">
        <f t="shared" si="10"/>
        <v>1.251353035720143</v>
      </c>
      <c r="H23" s="113">
        <f t="shared" si="10"/>
        <v>0.91851317414288292</v>
      </c>
      <c r="I23" s="113">
        <f t="shared" si="10"/>
        <v>1.1837980531265466</v>
      </c>
      <c r="J23" s="113">
        <f t="shared" si="10"/>
        <v>0.37170517984594731</v>
      </c>
      <c r="K23" s="113">
        <f t="shared" si="10"/>
        <v>0.67221702611924827</v>
      </c>
      <c r="L23" s="113">
        <f t="shared" si="10"/>
        <v>0.98817827828669069</v>
      </c>
      <c r="M23" s="113">
        <f t="shared" si="10"/>
        <v>6.4642111642313649E-2</v>
      </c>
      <c r="N23" s="113">
        <f>N11/N5*100</f>
        <v>1.2876638099448143</v>
      </c>
      <c r="O23" s="113">
        <f>O11/O5*100</f>
        <v>1.2261616796076282</v>
      </c>
      <c r="P23" s="113">
        <f>P11/P5*100</f>
        <v>1.4375813065028735</v>
      </c>
      <c r="Q23" s="113">
        <f t="shared" ref="Q23:V23" si="11">Q11/Q5*100</f>
        <v>0.9470447299413286</v>
      </c>
      <c r="R23" s="113">
        <f t="shared" si="11"/>
        <v>1.0655552453502439</v>
      </c>
      <c r="S23" s="113">
        <f t="shared" si="11"/>
        <v>0.65757428153921083</v>
      </c>
      <c r="T23" s="113">
        <f t="shared" si="11"/>
        <v>1.3031566408576534</v>
      </c>
      <c r="U23" s="113">
        <f t="shared" si="11"/>
        <v>1.4146308634497611</v>
      </c>
      <c r="V23" s="113">
        <f t="shared" si="11"/>
        <v>1.0328791710859102</v>
      </c>
    </row>
    <row r="24" spans="1:22" s="100" customFormat="1" x14ac:dyDescent="0.25">
      <c r="A24" s="106" t="s">
        <v>179</v>
      </c>
      <c r="B24" s="113">
        <f t="shared" ref="B24:M24" si="12">B12/B5*100</f>
        <v>9.1695859324072941</v>
      </c>
      <c r="C24" s="113">
        <f t="shared" si="12"/>
        <v>4.8564377823829643</v>
      </c>
      <c r="D24" s="113">
        <f t="shared" si="12"/>
        <v>20.468845917740946</v>
      </c>
      <c r="E24" s="113">
        <f t="shared" si="12"/>
        <v>7.587964608859803</v>
      </c>
      <c r="F24" s="113">
        <f t="shared" si="12"/>
        <v>4.5287126000994684</v>
      </c>
      <c r="G24" s="113">
        <f t="shared" si="12"/>
        <v>14.548824088955946</v>
      </c>
      <c r="H24" s="113">
        <f t="shared" si="12"/>
        <v>8.8063491182551026</v>
      </c>
      <c r="I24" s="113">
        <f t="shared" si="12"/>
        <v>5.0569213001154925</v>
      </c>
      <c r="J24" s="113">
        <f t="shared" si="12"/>
        <v>16.516147268744259</v>
      </c>
      <c r="K24" s="113">
        <f t="shared" si="12"/>
        <v>11.068774390328183</v>
      </c>
      <c r="L24" s="113">
        <f t="shared" si="12"/>
        <v>5.4507381572681179</v>
      </c>
      <c r="M24" s="113">
        <f t="shared" si="12"/>
        <v>21.871927816308666</v>
      </c>
      <c r="N24" s="113">
        <f>N12/N5*100</f>
        <v>10.059843807187912</v>
      </c>
      <c r="O24" s="113">
        <f>O12/O5*100</f>
        <v>6.029908990070429</v>
      </c>
      <c r="P24" s="113">
        <f>P12/P5*100</f>
        <v>19.98946103051361</v>
      </c>
      <c r="Q24" s="113">
        <f t="shared" ref="Q24:V24" si="13">Q12/Q5*100</f>
        <v>8.8658101760144881</v>
      </c>
      <c r="R24" s="113">
        <f t="shared" si="13"/>
        <v>6.6379505178212952</v>
      </c>
      <c r="S24" s="113">
        <f t="shared" si="13"/>
        <v>14.307517454132165</v>
      </c>
      <c r="T24" s="113">
        <f t="shared" si="13"/>
        <v>8.7685527099463965</v>
      </c>
      <c r="U24" s="113">
        <f t="shared" si="13"/>
        <v>5.1605087825560263</v>
      </c>
      <c r="V24" s="113">
        <f t="shared" si="13"/>
        <v>17.516521171575427</v>
      </c>
    </row>
    <row r="25" spans="1:22" s="100" customFormat="1" x14ac:dyDescent="0.25">
      <c r="A25" s="106" t="s">
        <v>180</v>
      </c>
      <c r="B25" s="113">
        <f t="shared" ref="B25:M25" si="14">B13/B5*100</f>
        <v>3.8910588322583721</v>
      </c>
      <c r="C25" s="113">
        <f t="shared" si="14"/>
        <v>3.5991242009065547</v>
      </c>
      <c r="D25" s="113">
        <f t="shared" si="14"/>
        <v>4.6558471454880301</v>
      </c>
      <c r="E25" s="113">
        <f t="shared" si="14"/>
        <v>3.1881068143467313</v>
      </c>
      <c r="F25" s="113">
        <f t="shared" si="14"/>
        <v>3.0013622898001255</v>
      </c>
      <c r="G25" s="113">
        <f t="shared" si="14"/>
        <v>3.6146554269032705</v>
      </c>
      <c r="H25" s="113">
        <f t="shared" si="14"/>
        <v>4.1217469325082439</v>
      </c>
      <c r="I25" s="113">
        <f t="shared" si="14"/>
        <v>3.1093603915745476</v>
      </c>
      <c r="J25" s="113">
        <f t="shared" si="14"/>
        <v>6.2030951876192493</v>
      </c>
      <c r="K25" s="113">
        <f t="shared" si="14"/>
        <v>3.545380408490483</v>
      </c>
      <c r="L25" s="113">
        <f t="shared" si="14"/>
        <v>3.3602263495531837</v>
      </c>
      <c r="M25" s="113">
        <f t="shared" si="14"/>
        <v>3.9000740690862568</v>
      </c>
      <c r="N25" s="113">
        <f>N13/N5*100</f>
        <v>3.7013798774604174</v>
      </c>
      <c r="O25" s="113">
        <f>O13/O5*100</f>
        <v>2.9815440950459058</v>
      </c>
      <c r="P25" s="113">
        <f>P13/P5*100</f>
        <v>5.4753239909760074</v>
      </c>
      <c r="Q25" s="113">
        <f t="shared" ref="Q25:V25" si="15">Q13/Q5*100</f>
        <v>7.4782575886203713</v>
      </c>
      <c r="R25" s="113">
        <f t="shared" si="15"/>
        <v>3.4977864635265026</v>
      </c>
      <c r="S25" s="113">
        <f t="shared" si="15"/>
        <v>17.200844292904694</v>
      </c>
      <c r="T25" s="113">
        <f t="shared" si="15"/>
        <v>4.8624181060154852</v>
      </c>
      <c r="U25" s="113">
        <f t="shared" si="15"/>
        <v>3.521098324247931</v>
      </c>
      <c r="V25" s="113">
        <f t="shared" si="15"/>
        <v>8.1161785102390471</v>
      </c>
    </row>
    <row r="26" spans="1:22" s="100" customFormat="1" x14ac:dyDescent="0.25">
      <c r="A26" s="106" t="s">
        <v>181</v>
      </c>
      <c r="B26" s="113">
        <f t="shared" ref="B26:M26" si="16">B14/B5*100</f>
        <v>13.877332541907583</v>
      </c>
      <c r="C26" s="113">
        <f t="shared" si="16"/>
        <v>8.3523114212696168</v>
      </c>
      <c r="D26" s="113">
        <f t="shared" si="16"/>
        <v>28.349447513812155</v>
      </c>
      <c r="E26" s="113">
        <f t="shared" si="16"/>
        <v>19.087581555347477</v>
      </c>
      <c r="F26" s="113">
        <f t="shared" si="16"/>
        <v>9.3053763595868428</v>
      </c>
      <c r="G26" s="113">
        <f t="shared" si="16"/>
        <v>41.345491520976154</v>
      </c>
      <c r="H26" s="113">
        <f t="shared" si="16"/>
        <v>17.576623700969851</v>
      </c>
      <c r="I26" s="113">
        <f t="shared" si="16"/>
        <v>7.9016113952593088</v>
      </c>
      <c r="J26" s="113">
        <f t="shared" si="16"/>
        <v>37.467316797399477</v>
      </c>
      <c r="K26" s="113">
        <f t="shared" si="16"/>
        <v>15.829121418336459</v>
      </c>
      <c r="L26" s="113">
        <f t="shared" si="16"/>
        <v>6.2995489817071464</v>
      </c>
      <c r="M26" s="113">
        <f t="shared" si="16"/>
        <v>34.155275739007472</v>
      </c>
      <c r="N26" s="113">
        <f>N14/N5*100</f>
        <v>17.335690960685611</v>
      </c>
      <c r="O26" s="113">
        <f>O14/O5*100</f>
        <v>8.1975757413767756</v>
      </c>
      <c r="P26" s="113">
        <f>P14/P5*100</f>
        <v>39.85541851235859</v>
      </c>
      <c r="Q26" s="113">
        <f t="shared" ref="Q26:V26" si="17">Q14/Q5*100</f>
        <v>16.672326296526872</v>
      </c>
      <c r="R26" s="113">
        <f t="shared" si="17"/>
        <v>8.3848495725813965</v>
      </c>
      <c r="S26" s="113">
        <f t="shared" si="17"/>
        <v>36.913459977269035</v>
      </c>
      <c r="T26" s="113">
        <f t="shared" si="17"/>
        <v>16.865276950565814</v>
      </c>
      <c r="U26" s="113">
        <f t="shared" si="17"/>
        <v>8.2293559458913776</v>
      </c>
      <c r="V26" s="113">
        <f t="shared" si="17"/>
        <v>37.803704005874195</v>
      </c>
    </row>
    <row r="27" spans="1:22" s="100" customFormat="1" ht="27" customHeight="1" x14ac:dyDescent="0.25">
      <c r="A27" s="106"/>
      <c r="B27" s="113"/>
      <c r="C27" s="113"/>
      <c r="D27" s="113"/>
      <c r="E27" s="113"/>
      <c r="F27" s="113"/>
      <c r="G27" s="113"/>
      <c r="H27" s="113"/>
      <c r="I27" s="113"/>
      <c r="J27" s="113"/>
      <c r="K27" s="113"/>
      <c r="L27" s="113"/>
      <c r="M27" s="113"/>
      <c r="N27" s="113"/>
      <c r="O27" s="113"/>
      <c r="P27" s="113"/>
      <c r="Q27" s="113"/>
      <c r="R27" s="113"/>
      <c r="S27" s="113"/>
      <c r="T27" s="113"/>
      <c r="U27" s="113"/>
      <c r="V27" s="113"/>
    </row>
    <row r="28" spans="1:22" s="100" customFormat="1" ht="27" customHeight="1" x14ac:dyDescent="0.25">
      <c r="A28" s="112"/>
      <c r="B28" s="202" t="s">
        <v>182</v>
      </c>
      <c r="C28" s="202"/>
      <c r="D28" s="202"/>
      <c r="E28" s="202"/>
      <c r="F28" s="202"/>
      <c r="G28" s="202"/>
      <c r="H28" s="202"/>
      <c r="I28" s="202"/>
      <c r="J28" s="202"/>
      <c r="K28" s="202"/>
      <c r="L28" s="202"/>
      <c r="M28" s="202"/>
      <c r="N28" s="202"/>
      <c r="O28" s="202"/>
      <c r="P28" s="202"/>
      <c r="Q28" s="202"/>
      <c r="R28" s="202"/>
      <c r="S28" s="202"/>
      <c r="T28" s="202"/>
      <c r="U28" s="202"/>
      <c r="V28" s="202"/>
    </row>
    <row r="29" spans="1:22" s="100" customFormat="1" ht="27" customHeight="1" x14ac:dyDescent="0.25">
      <c r="A29" s="104" t="s">
        <v>183</v>
      </c>
      <c r="B29" s="114">
        <v>47.29</v>
      </c>
      <c r="C29" s="114">
        <v>43.01</v>
      </c>
      <c r="D29" s="114">
        <v>58.51</v>
      </c>
      <c r="E29" s="114">
        <v>47.4</v>
      </c>
      <c r="F29" s="114">
        <v>43.1</v>
      </c>
      <c r="G29" s="114">
        <v>57</v>
      </c>
      <c r="H29" s="114">
        <v>48.3</v>
      </c>
      <c r="I29" s="114">
        <v>43.4</v>
      </c>
      <c r="J29" s="114">
        <v>58.5</v>
      </c>
      <c r="K29" s="114">
        <v>47.3</v>
      </c>
      <c r="L29" s="114">
        <v>42.8</v>
      </c>
      <c r="M29" s="114">
        <v>55.8</v>
      </c>
      <c r="N29" s="114">
        <v>44.8</v>
      </c>
      <c r="O29" s="114">
        <v>42.2</v>
      </c>
      <c r="P29" s="114">
        <v>51.3</v>
      </c>
      <c r="Q29" s="114">
        <v>47.4</v>
      </c>
      <c r="R29" s="114">
        <v>44.6</v>
      </c>
      <c r="S29" s="114">
        <v>54.4</v>
      </c>
      <c r="T29" s="114">
        <v>46.4</v>
      </c>
      <c r="U29" s="114">
        <v>44</v>
      </c>
      <c r="V29" s="114">
        <v>52.5</v>
      </c>
    </row>
    <row r="30" spans="1:22" s="100" customFormat="1" ht="27" customHeight="1" x14ac:dyDescent="0.25">
      <c r="A30" s="111" t="s">
        <v>184</v>
      </c>
      <c r="B30" s="113">
        <v>46.85</v>
      </c>
      <c r="C30" s="113">
        <v>42.45</v>
      </c>
      <c r="D30" s="113">
        <v>58.39</v>
      </c>
      <c r="E30" s="113">
        <v>47.1</v>
      </c>
      <c r="F30" s="113">
        <v>42.8</v>
      </c>
      <c r="G30" s="113">
        <v>56.9</v>
      </c>
      <c r="H30" s="113">
        <v>48.1</v>
      </c>
      <c r="I30" s="113">
        <v>43.1</v>
      </c>
      <c r="J30" s="113">
        <v>58.5</v>
      </c>
      <c r="K30" s="113">
        <v>46.9</v>
      </c>
      <c r="L30" s="113">
        <v>42.3</v>
      </c>
      <c r="M30" s="113">
        <v>55.8</v>
      </c>
      <c r="N30" s="113">
        <v>44.5</v>
      </c>
      <c r="O30" s="113">
        <v>41.7</v>
      </c>
      <c r="P30" s="113">
        <v>51.3</v>
      </c>
      <c r="Q30" s="113">
        <v>47.1</v>
      </c>
      <c r="R30" s="113">
        <v>44.1</v>
      </c>
      <c r="S30" s="113">
        <v>54.3</v>
      </c>
      <c r="T30" s="113">
        <v>46.2</v>
      </c>
      <c r="U30" s="113">
        <v>43.7</v>
      </c>
      <c r="V30" s="113">
        <v>52.4</v>
      </c>
    </row>
    <row r="31" spans="1:22" s="100" customFormat="1" ht="27" customHeight="1" x14ac:dyDescent="0.25">
      <c r="A31" s="111" t="s">
        <v>185</v>
      </c>
      <c r="B31" s="113">
        <v>12.48</v>
      </c>
      <c r="C31" s="113">
        <v>12.44</v>
      </c>
      <c r="D31" s="141">
        <v>12.98</v>
      </c>
      <c r="E31" s="113">
        <v>10.1</v>
      </c>
      <c r="F31" s="113">
        <v>9.8000000000000007</v>
      </c>
      <c r="G31" s="141">
        <v>15.3</v>
      </c>
      <c r="H31" s="113">
        <v>11.6</v>
      </c>
      <c r="I31" s="113">
        <v>11.6</v>
      </c>
      <c r="J31" s="141">
        <v>2</v>
      </c>
      <c r="K31" s="113">
        <v>14.7</v>
      </c>
      <c r="L31" s="113">
        <v>14.9</v>
      </c>
      <c r="M31" s="141">
        <v>1.7</v>
      </c>
      <c r="N31" s="113">
        <v>12</v>
      </c>
      <c r="O31" s="113">
        <v>12</v>
      </c>
      <c r="P31" s="141">
        <v>12</v>
      </c>
      <c r="Q31" s="113">
        <v>11.5</v>
      </c>
      <c r="R31" s="113">
        <v>11.7</v>
      </c>
      <c r="S31" s="141">
        <v>5.7</v>
      </c>
      <c r="T31" s="113">
        <v>12.5</v>
      </c>
      <c r="U31" s="113">
        <v>12.7</v>
      </c>
      <c r="V31" s="113">
        <v>10.199999999999999</v>
      </c>
    </row>
    <row r="32" spans="1:22" s="100" customFormat="1" ht="27" customHeight="1" x14ac:dyDescent="0.25">
      <c r="A32" s="111"/>
      <c r="B32" s="113"/>
      <c r="C32" s="113"/>
      <c r="D32" s="113"/>
      <c r="E32" s="113"/>
      <c r="F32" s="113"/>
      <c r="G32" s="113"/>
      <c r="H32" s="113"/>
      <c r="I32" s="113"/>
      <c r="J32" s="113"/>
      <c r="K32" s="113"/>
      <c r="L32" s="113"/>
      <c r="M32" s="113"/>
      <c r="N32" s="113"/>
      <c r="O32" s="113"/>
      <c r="P32" s="113"/>
      <c r="Q32" s="113"/>
      <c r="R32" s="113"/>
      <c r="S32" s="113"/>
      <c r="T32" s="113"/>
      <c r="U32" s="113"/>
      <c r="V32" s="113"/>
    </row>
    <row r="33" spans="1:22" s="100" customFormat="1" ht="27" customHeight="1" x14ac:dyDescent="0.25">
      <c r="A33" s="112"/>
      <c r="B33" s="202" t="s">
        <v>186</v>
      </c>
      <c r="C33" s="202"/>
      <c r="D33" s="202"/>
      <c r="E33" s="202"/>
      <c r="F33" s="202"/>
      <c r="G33" s="202"/>
      <c r="H33" s="202"/>
      <c r="I33" s="202"/>
      <c r="J33" s="202"/>
      <c r="K33" s="202"/>
      <c r="L33" s="202"/>
      <c r="M33" s="202"/>
      <c r="N33" s="202"/>
      <c r="O33" s="202"/>
      <c r="P33" s="202"/>
      <c r="Q33" s="202"/>
      <c r="R33" s="202"/>
      <c r="S33" s="202"/>
      <c r="T33" s="202"/>
      <c r="U33" s="202"/>
      <c r="V33" s="202"/>
    </row>
    <row r="34" spans="1:22" s="100" customFormat="1" ht="27" customHeight="1" x14ac:dyDescent="0.25">
      <c r="A34" s="104" t="s">
        <v>187</v>
      </c>
      <c r="B34" s="92">
        <v>1877</v>
      </c>
      <c r="C34" s="92">
        <v>2069</v>
      </c>
      <c r="D34" s="92">
        <v>1375</v>
      </c>
      <c r="E34" s="92">
        <v>1335</v>
      </c>
      <c r="F34" s="92">
        <v>1545</v>
      </c>
      <c r="G34" s="92">
        <v>855</v>
      </c>
      <c r="H34" s="92">
        <v>1573</v>
      </c>
      <c r="I34" s="92">
        <v>1783</v>
      </c>
      <c r="J34" s="92">
        <v>1144</v>
      </c>
      <c r="K34" s="92">
        <v>1639</v>
      </c>
      <c r="L34" s="92">
        <v>1841</v>
      </c>
      <c r="M34" s="92">
        <v>1255</v>
      </c>
      <c r="N34" s="92">
        <v>1759</v>
      </c>
      <c r="O34" s="92">
        <v>1674</v>
      </c>
      <c r="P34" s="92">
        <v>1968</v>
      </c>
      <c r="Q34" s="92">
        <v>1538</v>
      </c>
      <c r="R34" s="92">
        <v>1714</v>
      </c>
      <c r="S34" s="92">
        <v>1110</v>
      </c>
      <c r="T34" s="92">
        <v>1793</v>
      </c>
      <c r="U34" s="92">
        <v>1992</v>
      </c>
      <c r="V34" s="92">
        <v>1313</v>
      </c>
    </row>
    <row r="35" spans="1:22" s="100" customFormat="1" ht="27" customHeight="1" x14ac:dyDescent="0.25">
      <c r="A35" s="85" t="s">
        <v>197</v>
      </c>
      <c r="B35" s="92"/>
      <c r="C35" s="92"/>
      <c r="D35" s="92"/>
      <c r="E35" s="92"/>
      <c r="F35" s="92"/>
      <c r="G35" s="92"/>
      <c r="H35" s="92"/>
      <c r="I35" s="92"/>
      <c r="J35" s="92"/>
      <c r="K35" s="92"/>
      <c r="L35" s="92"/>
      <c r="M35" s="92"/>
      <c r="N35" s="92"/>
      <c r="O35" s="92"/>
      <c r="P35" s="92"/>
      <c r="Q35" s="92"/>
      <c r="R35" s="92"/>
      <c r="S35" s="92"/>
      <c r="T35" s="92"/>
      <c r="U35" s="92"/>
      <c r="V35" s="92"/>
    </row>
    <row r="36" spans="1:22" s="100" customFormat="1" ht="27" customHeight="1" x14ac:dyDescent="0.25">
      <c r="A36" s="106" t="s">
        <v>184</v>
      </c>
      <c r="B36" s="110">
        <v>1829</v>
      </c>
      <c r="C36" s="110">
        <v>2006</v>
      </c>
      <c r="D36" s="110">
        <v>1367</v>
      </c>
      <c r="E36" s="110">
        <v>1321</v>
      </c>
      <c r="F36" s="110">
        <v>1528</v>
      </c>
      <c r="G36" s="110">
        <v>850</v>
      </c>
      <c r="H36" s="110">
        <v>1558</v>
      </c>
      <c r="I36" s="110">
        <v>1760</v>
      </c>
      <c r="J36" s="110">
        <v>1144</v>
      </c>
      <c r="K36" s="110">
        <v>1627</v>
      </c>
      <c r="L36" s="110">
        <v>1822</v>
      </c>
      <c r="M36" s="110">
        <v>1255</v>
      </c>
      <c r="N36" s="110">
        <v>1741</v>
      </c>
      <c r="O36" s="110">
        <v>1649</v>
      </c>
      <c r="P36" s="110">
        <v>1966</v>
      </c>
      <c r="Q36" s="110">
        <v>1518</v>
      </c>
      <c r="R36" s="110">
        <v>1686</v>
      </c>
      <c r="S36" s="110">
        <v>1107</v>
      </c>
      <c r="T36" s="110">
        <v>1771</v>
      </c>
      <c r="U36" s="110">
        <v>1962</v>
      </c>
      <c r="V36" s="110">
        <v>1309</v>
      </c>
    </row>
    <row r="37" spans="1:22" s="100" customFormat="1" ht="27" customHeight="1" x14ac:dyDescent="0.25">
      <c r="A37" s="106" t="s">
        <v>185</v>
      </c>
      <c r="B37" s="110">
        <v>1343</v>
      </c>
      <c r="C37" s="110">
        <v>1383</v>
      </c>
      <c r="D37" s="110">
        <v>835</v>
      </c>
      <c r="E37" s="110">
        <v>552</v>
      </c>
      <c r="F37" s="110">
        <v>505</v>
      </c>
      <c r="G37" s="110">
        <v>1467</v>
      </c>
      <c r="H37" s="110">
        <v>957</v>
      </c>
      <c r="I37" s="110">
        <v>959</v>
      </c>
      <c r="J37" s="110">
        <v>160</v>
      </c>
      <c r="K37" s="110">
        <v>560</v>
      </c>
      <c r="L37" s="110">
        <v>560</v>
      </c>
      <c r="M37" s="149">
        <v>0</v>
      </c>
      <c r="N37" s="110">
        <v>606</v>
      </c>
      <c r="O37" s="110">
        <v>627</v>
      </c>
      <c r="P37" s="110">
        <v>336</v>
      </c>
      <c r="Q37" s="110">
        <v>589</v>
      </c>
      <c r="R37" s="110">
        <v>582</v>
      </c>
      <c r="S37" s="110">
        <v>852</v>
      </c>
      <c r="T37" s="110">
        <v>1412</v>
      </c>
      <c r="U37" s="110">
        <v>1431</v>
      </c>
      <c r="V37" s="110">
        <v>1172</v>
      </c>
    </row>
    <row r="38" spans="1:22" s="100" customFormat="1" ht="27" customHeight="1" x14ac:dyDescent="0.25">
      <c r="A38" s="85" t="s">
        <v>133</v>
      </c>
      <c r="B38" s="110"/>
      <c r="C38" s="110"/>
      <c r="D38" s="110"/>
      <c r="E38" s="110"/>
      <c r="F38" s="110"/>
      <c r="G38" s="110"/>
      <c r="H38" s="110"/>
      <c r="I38" s="110"/>
      <c r="J38" s="110"/>
      <c r="K38" s="110"/>
      <c r="L38" s="110"/>
      <c r="M38" s="110"/>
      <c r="N38" s="110"/>
      <c r="O38" s="110"/>
      <c r="P38" s="110"/>
      <c r="Q38" s="110"/>
      <c r="R38" s="110"/>
      <c r="S38" s="110"/>
      <c r="T38" s="110"/>
      <c r="U38" s="110"/>
      <c r="V38" s="110"/>
    </row>
    <row r="39" spans="1:22" s="100" customFormat="1" ht="27" customHeight="1" x14ac:dyDescent="0.25">
      <c r="A39" s="106" t="s">
        <v>134</v>
      </c>
      <c r="B39" s="110">
        <v>2167</v>
      </c>
      <c r="C39" s="110">
        <v>2099</v>
      </c>
      <c r="D39" s="110">
        <v>3243</v>
      </c>
      <c r="E39" s="110">
        <v>1901</v>
      </c>
      <c r="F39" s="110">
        <v>1889</v>
      </c>
      <c r="G39" s="110">
        <v>2313</v>
      </c>
      <c r="H39" s="110">
        <v>2063</v>
      </c>
      <c r="I39" s="110">
        <v>2026</v>
      </c>
      <c r="J39" s="110">
        <v>3959</v>
      </c>
      <c r="K39" s="110">
        <v>1920</v>
      </c>
      <c r="L39" s="110">
        <v>1874</v>
      </c>
      <c r="M39" s="110">
        <v>3722</v>
      </c>
      <c r="N39" s="110">
        <v>1861</v>
      </c>
      <c r="O39" s="110">
        <v>1858</v>
      </c>
      <c r="P39" s="110">
        <v>1980</v>
      </c>
      <c r="Q39" s="110">
        <v>1349</v>
      </c>
      <c r="R39" s="110">
        <v>1541</v>
      </c>
      <c r="S39" s="110">
        <v>1072</v>
      </c>
      <c r="T39" s="110">
        <v>1950</v>
      </c>
      <c r="U39" s="110">
        <v>1911</v>
      </c>
      <c r="V39" s="110">
        <v>3081</v>
      </c>
    </row>
    <row r="40" spans="1:22" s="100" customFormat="1" ht="27" customHeight="1" x14ac:dyDescent="0.25">
      <c r="A40" s="106" t="s">
        <v>135</v>
      </c>
      <c r="B40" s="110">
        <v>1617</v>
      </c>
      <c r="C40" s="110">
        <v>2022</v>
      </c>
      <c r="D40" s="110">
        <v>1164</v>
      </c>
      <c r="E40" s="110">
        <v>984</v>
      </c>
      <c r="F40" s="110">
        <v>1147</v>
      </c>
      <c r="G40" s="110">
        <v>805</v>
      </c>
      <c r="H40" s="110">
        <v>1313</v>
      </c>
      <c r="I40" s="110">
        <v>1534</v>
      </c>
      <c r="J40" s="110">
        <v>1086</v>
      </c>
      <c r="K40" s="110">
        <v>1493</v>
      </c>
      <c r="L40" s="110">
        <v>1807</v>
      </c>
      <c r="M40" s="110">
        <v>1191</v>
      </c>
      <c r="N40" s="110">
        <v>1709</v>
      </c>
      <c r="O40" s="110">
        <v>1520</v>
      </c>
      <c r="P40" s="110">
        <v>1968</v>
      </c>
      <c r="Q40" s="110">
        <v>1947</v>
      </c>
      <c r="R40" s="110">
        <v>1943</v>
      </c>
      <c r="S40" s="110">
        <v>2063</v>
      </c>
      <c r="T40" s="110">
        <v>1722</v>
      </c>
      <c r="U40" s="110">
        <v>2052</v>
      </c>
      <c r="V40" s="110">
        <v>1249</v>
      </c>
    </row>
    <row r="41" spans="1:22" s="100" customFormat="1" ht="27" customHeight="1" x14ac:dyDescent="0.25">
      <c r="A41" s="106"/>
      <c r="B41" s="110"/>
      <c r="C41" s="110"/>
      <c r="D41" s="110"/>
      <c r="E41" s="110"/>
      <c r="F41" s="110"/>
      <c r="G41" s="110"/>
      <c r="H41" s="110"/>
      <c r="I41" s="110"/>
      <c r="J41" s="110"/>
      <c r="K41" s="110"/>
      <c r="L41" s="110"/>
      <c r="M41" s="110"/>
      <c r="N41" s="110"/>
      <c r="O41" s="110"/>
      <c r="P41" s="110"/>
      <c r="Q41" s="110"/>
      <c r="R41" s="110"/>
      <c r="S41" s="110"/>
      <c r="T41" s="110"/>
      <c r="U41" s="110"/>
      <c r="V41" s="110"/>
    </row>
    <row r="42" spans="1:22" ht="27" customHeight="1" thickBot="1" x14ac:dyDescent="0.4">
      <c r="A42" s="104" t="s">
        <v>196</v>
      </c>
      <c r="B42" s="110">
        <v>1100</v>
      </c>
      <c r="C42" s="110">
        <v>1345</v>
      </c>
      <c r="D42" s="110">
        <v>550</v>
      </c>
      <c r="E42" s="110">
        <v>825</v>
      </c>
      <c r="F42" s="110">
        <v>1100</v>
      </c>
      <c r="G42" s="110">
        <v>500</v>
      </c>
      <c r="H42" s="110">
        <v>950</v>
      </c>
      <c r="I42" s="110">
        <v>1230</v>
      </c>
      <c r="J42" s="110">
        <v>480</v>
      </c>
      <c r="K42" s="110">
        <v>850</v>
      </c>
      <c r="L42" s="110">
        <v>1150</v>
      </c>
      <c r="M42" s="110">
        <v>550</v>
      </c>
      <c r="N42" s="110">
        <v>850</v>
      </c>
      <c r="O42" s="110">
        <v>1000</v>
      </c>
      <c r="P42" s="110">
        <v>608</v>
      </c>
      <c r="Q42" s="110">
        <v>880</v>
      </c>
      <c r="R42" s="110">
        <v>1015</v>
      </c>
      <c r="S42" s="110">
        <v>600</v>
      </c>
      <c r="T42" s="110">
        <v>900</v>
      </c>
      <c r="U42" s="110">
        <v>1114</v>
      </c>
      <c r="V42" s="110">
        <v>600</v>
      </c>
    </row>
    <row r="43" spans="1:22" ht="2.25" customHeight="1" thickBot="1" x14ac:dyDescent="0.4">
      <c r="A43" s="109"/>
      <c r="B43" s="73"/>
      <c r="C43" s="73"/>
      <c r="D43" s="73"/>
      <c r="E43" s="73"/>
      <c r="F43" s="73"/>
      <c r="G43" s="73"/>
      <c r="H43" s="73"/>
      <c r="I43" s="73"/>
      <c r="J43" s="73"/>
      <c r="K43" s="73"/>
      <c r="L43" s="73"/>
      <c r="M43" s="73"/>
      <c r="N43" s="73"/>
      <c r="O43" s="73"/>
      <c r="P43" s="73"/>
      <c r="Q43" s="73"/>
      <c r="R43" s="73"/>
      <c r="S43" s="73"/>
      <c r="T43" s="73"/>
      <c r="U43" s="73"/>
      <c r="V43" s="73"/>
    </row>
    <row r="44" spans="1:22" ht="59.1" customHeight="1" thickTop="1" x14ac:dyDescent="0.35">
      <c r="A44" s="153" t="s">
        <v>206</v>
      </c>
      <c r="B44" s="154"/>
      <c r="C44" s="154"/>
      <c r="D44" s="154"/>
      <c r="E44" s="154"/>
      <c r="F44" s="154"/>
      <c r="G44" s="154"/>
      <c r="H44" s="154"/>
      <c r="I44" s="154"/>
      <c r="J44" s="154"/>
      <c r="K44" s="154"/>
      <c r="L44" s="154"/>
      <c r="M44" s="154"/>
      <c r="N44" s="154"/>
      <c r="O44" s="154"/>
      <c r="P44" s="154"/>
      <c r="Q44" s="154"/>
      <c r="R44" s="71"/>
      <c r="S44" s="71"/>
      <c r="T44" s="154"/>
      <c r="U44" s="154"/>
      <c r="V44" s="154"/>
    </row>
    <row r="45" spans="1:22" ht="69" customHeight="1" x14ac:dyDescent="0.35">
      <c r="A45" s="207" t="s">
        <v>207</v>
      </c>
      <c r="B45" s="207"/>
      <c r="C45" s="207"/>
      <c r="D45" s="207"/>
      <c r="E45" s="207"/>
      <c r="F45" s="207"/>
      <c r="G45" s="207"/>
      <c r="H45" s="207"/>
      <c r="I45" s="207"/>
      <c r="J45" s="207"/>
      <c r="K45" s="207"/>
      <c r="L45" s="207"/>
      <c r="M45" s="207"/>
      <c r="N45" s="207"/>
      <c r="O45" s="207"/>
      <c r="P45" s="207"/>
      <c r="Q45" s="207"/>
      <c r="R45" s="71"/>
      <c r="S45" s="71"/>
      <c r="T45" s="155"/>
      <c r="U45" s="156"/>
      <c r="V45" s="156"/>
    </row>
    <row r="46" spans="1:22" x14ac:dyDescent="0.35">
      <c r="A46" s="71"/>
      <c r="B46" s="71"/>
      <c r="C46" s="71"/>
      <c r="D46" s="71"/>
      <c r="E46" s="71"/>
      <c r="F46" s="71"/>
      <c r="G46" s="71"/>
      <c r="H46" s="71"/>
      <c r="I46" s="71"/>
      <c r="J46" s="71"/>
      <c r="K46" s="71"/>
      <c r="L46" s="71"/>
      <c r="M46" s="71"/>
      <c r="N46" s="71"/>
      <c r="O46" s="71"/>
      <c r="P46" s="71"/>
      <c r="Q46" s="71"/>
      <c r="R46" s="71"/>
      <c r="S46" s="71"/>
    </row>
    <row r="47" spans="1:22" x14ac:dyDescent="0.35">
      <c r="A47" s="71"/>
      <c r="B47" s="71"/>
      <c r="C47" s="71"/>
      <c r="D47" s="71"/>
      <c r="E47" s="71"/>
      <c r="F47" s="71"/>
      <c r="G47" s="71"/>
      <c r="H47" s="71"/>
      <c r="I47" s="71"/>
      <c r="J47" s="71"/>
      <c r="K47" s="71"/>
      <c r="L47" s="71"/>
      <c r="M47" s="71"/>
      <c r="N47" s="71"/>
      <c r="O47" s="71"/>
      <c r="P47" s="71"/>
      <c r="Q47" s="71"/>
      <c r="R47" s="71"/>
      <c r="S47" s="71"/>
    </row>
  </sheetData>
  <mergeCells count="12">
    <mergeCell ref="A45:Q45"/>
    <mergeCell ref="B28:V28"/>
    <mergeCell ref="B33:V33"/>
    <mergeCell ref="T2:V2"/>
    <mergeCell ref="A1:V1"/>
    <mergeCell ref="A2:A3"/>
    <mergeCell ref="Q2:S2"/>
    <mergeCell ref="N2:P2"/>
    <mergeCell ref="K2:M2"/>
    <mergeCell ref="H2:J2"/>
    <mergeCell ref="E2:G2"/>
    <mergeCell ref="B2:D2"/>
  </mergeCells>
  <printOptions horizontalCentered="1"/>
  <pageMargins left="0.2" right="0.2" top="0.75" bottom="0.75" header="0.3" footer="0.3"/>
  <pageSetup scale="19" orientation="portrait" r:id="rId1"/>
  <headerFooter>
    <oddFooter>&amp;L&amp;"-,Italic"&amp;20Source: Report of the Labour Force Survey (LFS) 2021&amp;R&amp;22&amp;[5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Z133"/>
  <sheetViews>
    <sheetView zoomScale="46" zoomScaleNormal="46" zoomScaleSheetLayoutView="40" workbookViewId="0">
      <selection activeCell="A24" sqref="A24"/>
    </sheetView>
  </sheetViews>
  <sheetFormatPr defaultColWidth="8.85546875" defaultRowHeight="24" x14ac:dyDescent="0.35"/>
  <cols>
    <col min="1" max="1" width="124.5703125" style="68" bestFit="1" customWidth="1"/>
    <col min="2" max="22" width="21.42578125" style="67" customWidth="1"/>
    <col min="23" max="23" width="15.28515625" style="66" bestFit="1" customWidth="1"/>
    <col min="24" max="16384" width="8.85546875" style="66"/>
  </cols>
  <sheetData>
    <row r="1" spans="1:25" ht="25.35" customHeight="1" thickBot="1" x14ac:dyDescent="0.4">
      <c r="A1" s="208" t="s">
        <v>208</v>
      </c>
      <c r="B1" s="208"/>
      <c r="C1" s="208"/>
      <c r="D1" s="208"/>
      <c r="E1" s="208"/>
      <c r="F1" s="208"/>
      <c r="G1" s="208"/>
      <c r="H1" s="208"/>
      <c r="I1" s="208"/>
      <c r="J1" s="208"/>
      <c r="K1" s="208"/>
      <c r="L1" s="208"/>
      <c r="M1" s="208"/>
      <c r="N1" s="208"/>
      <c r="O1" s="208"/>
      <c r="P1" s="208"/>
      <c r="Q1" s="208"/>
      <c r="R1" s="208"/>
      <c r="S1" s="208"/>
      <c r="T1" s="208"/>
      <c r="U1" s="208"/>
      <c r="V1" s="208"/>
    </row>
    <row r="2" spans="1:25" ht="25.35" customHeight="1" thickTop="1" thickBot="1" x14ac:dyDescent="0.4">
      <c r="A2" s="203"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5" ht="25.35" customHeight="1" thickTop="1" thickBot="1" x14ac:dyDescent="0.4">
      <c r="A3" s="204"/>
      <c r="B3" s="95" t="s">
        <v>5</v>
      </c>
      <c r="C3" s="95" t="s">
        <v>3</v>
      </c>
      <c r="D3" s="95" t="s">
        <v>115</v>
      </c>
      <c r="E3" s="95" t="s">
        <v>5</v>
      </c>
      <c r="F3" s="95" t="s">
        <v>3</v>
      </c>
      <c r="G3" s="95" t="s">
        <v>115</v>
      </c>
      <c r="H3" s="95" t="s">
        <v>5</v>
      </c>
      <c r="I3" s="95" t="s">
        <v>3</v>
      </c>
      <c r="J3" s="95" t="s">
        <v>115</v>
      </c>
      <c r="K3" s="95" t="s">
        <v>5</v>
      </c>
      <c r="L3" s="95" t="s">
        <v>3</v>
      </c>
      <c r="M3" s="95" t="s">
        <v>115</v>
      </c>
      <c r="N3" s="95" t="s">
        <v>5</v>
      </c>
      <c r="O3" s="95" t="s">
        <v>3</v>
      </c>
      <c r="P3" s="95" t="s">
        <v>115</v>
      </c>
      <c r="Q3" s="95" t="s">
        <v>5</v>
      </c>
      <c r="R3" s="95" t="s">
        <v>3</v>
      </c>
      <c r="S3" s="95" t="s">
        <v>115</v>
      </c>
      <c r="T3" s="95" t="s">
        <v>5</v>
      </c>
      <c r="U3" s="95" t="s">
        <v>3</v>
      </c>
      <c r="V3" s="95" t="s">
        <v>115</v>
      </c>
    </row>
    <row r="4" spans="1:25" s="81" customFormat="1" ht="23.1" customHeight="1" thickTop="1" x14ac:dyDescent="0.25">
      <c r="A4" s="131" t="s">
        <v>116</v>
      </c>
      <c r="B4" s="134"/>
      <c r="C4" s="134"/>
      <c r="D4" s="134"/>
      <c r="E4" s="134"/>
      <c r="F4" s="134"/>
      <c r="G4" s="134"/>
      <c r="H4" s="134"/>
      <c r="I4" s="134"/>
      <c r="J4" s="134"/>
      <c r="K4" s="134"/>
      <c r="L4" s="134"/>
      <c r="M4" s="134"/>
      <c r="N4" s="134"/>
      <c r="O4" s="134"/>
      <c r="P4" s="134"/>
      <c r="Q4" s="134"/>
      <c r="R4" s="134"/>
      <c r="S4" s="134"/>
      <c r="T4" s="134"/>
      <c r="U4" s="134"/>
      <c r="V4" s="134"/>
    </row>
    <row r="5" spans="1:25" s="81" customFormat="1" ht="23.1" customHeight="1" x14ac:dyDescent="0.35">
      <c r="A5" s="127" t="s">
        <v>188</v>
      </c>
      <c r="B5" s="128">
        <v>17770</v>
      </c>
      <c r="C5" s="128">
        <v>6009</v>
      </c>
      <c r="D5" s="128">
        <v>11761</v>
      </c>
      <c r="E5" s="128">
        <v>12109</v>
      </c>
      <c r="F5" s="128">
        <v>4327</v>
      </c>
      <c r="G5" s="128">
        <v>7782</v>
      </c>
      <c r="H5" s="128">
        <v>21217</v>
      </c>
      <c r="I5" s="128">
        <v>6301</v>
      </c>
      <c r="J5" s="128">
        <v>14916</v>
      </c>
      <c r="K5" s="128">
        <v>17386</v>
      </c>
      <c r="L5" s="128">
        <v>7252</v>
      </c>
      <c r="M5" s="128">
        <v>10134</v>
      </c>
      <c r="N5" s="128">
        <v>19278</v>
      </c>
      <c r="O5" s="128">
        <v>9438</v>
      </c>
      <c r="P5" s="128">
        <v>9839</v>
      </c>
      <c r="Q5" s="128">
        <v>23988</v>
      </c>
      <c r="R5" s="128">
        <v>12795</v>
      </c>
      <c r="S5" s="128">
        <v>11193</v>
      </c>
      <c r="T5" s="128">
        <v>14044</v>
      </c>
      <c r="U5" s="128">
        <v>6614</v>
      </c>
      <c r="V5" s="128">
        <v>7430</v>
      </c>
      <c r="W5" s="140"/>
      <c r="X5" s="140"/>
      <c r="Y5" s="140"/>
    </row>
    <row r="6" spans="1:25" s="81" customFormat="1" ht="23.1" customHeight="1" x14ac:dyDescent="0.35">
      <c r="A6" s="124" t="s">
        <v>128</v>
      </c>
      <c r="B6" s="128"/>
      <c r="C6" s="128"/>
      <c r="D6" s="128"/>
      <c r="E6" s="128"/>
      <c r="F6" s="128"/>
      <c r="G6" s="128"/>
      <c r="H6" s="128"/>
      <c r="I6" s="128"/>
      <c r="J6" s="128"/>
      <c r="K6" s="128"/>
      <c r="L6" s="128"/>
      <c r="M6" s="128"/>
      <c r="N6" s="128"/>
      <c r="O6" s="128"/>
      <c r="P6" s="128"/>
      <c r="Q6" s="128"/>
      <c r="R6" s="128"/>
      <c r="S6" s="128"/>
      <c r="T6" s="128"/>
      <c r="U6" s="128"/>
      <c r="V6" s="128"/>
      <c r="W6" s="140"/>
      <c r="X6" s="140"/>
      <c r="Y6" s="140"/>
    </row>
    <row r="7" spans="1:25" s="81" customFormat="1" ht="23.1" customHeight="1" x14ac:dyDescent="0.25">
      <c r="A7" s="125" t="s">
        <v>129</v>
      </c>
      <c r="B7" s="133">
        <v>12976</v>
      </c>
      <c r="C7" s="133">
        <v>1448</v>
      </c>
      <c r="D7" s="133">
        <v>11529</v>
      </c>
      <c r="E7" s="133">
        <v>7918</v>
      </c>
      <c r="F7" s="133">
        <v>304</v>
      </c>
      <c r="G7" s="133">
        <v>7614</v>
      </c>
      <c r="H7" s="133">
        <v>15521</v>
      </c>
      <c r="I7" s="133">
        <v>799</v>
      </c>
      <c r="J7" s="133">
        <v>14722</v>
      </c>
      <c r="K7" s="133">
        <v>10358</v>
      </c>
      <c r="L7" s="133">
        <v>612</v>
      </c>
      <c r="M7" s="133">
        <v>9745</v>
      </c>
      <c r="N7" s="133">
        <v>10647</v>
      </c>
      <c r="O7" s="133">
        <v>1563</v>
      </c>
      <c r="P7" s="133">
        <v>9084</v>
      </c>
      <c r="Q7" s="133">
        <v>15587</v>
      </c>
      <c r="R7" s="133">
        <v>4849</v>
      </c>
      <c r="S7" s="133">
        <v>10739</v>
      </c>
      <c r="T7" s="133">
        <v>8936</v>
      </c>
      <c r="U7" s="133">
        <v>1845</v>
      </c>
      <c r="V7" s="133">
        <v>7091</v>
      </c>
    </row>
    <row r="8" spans="1:25" s="81" customFormat="1" ht="23.1" customHeight="1" x14ac:dyDescent="0.35">
      <c r="A8" s="125" t="s">
        <v>130</v>
      </c>
      <c r="B8" s="133">
        <v>261</v>
      </c>
      <c r="C8" s="133">
        <v>261</v>
      </c>
      <c r="D8" s="133">
        <v>0</v>
      </c>
      <c r="E8" s="133">
        <v>115</v>
      </c>
      <c r="F8" s="133">
        <v>115</v>
      </c>
      <c r="G8" s="133">
        <v>0</v>
      </c>
      <c r="H8" s="133">
        <v>394</v>
      </c>
      <c r="I8" s="133">
        <v>394</v>
      </c>
      <c r="J8" s="133">
        <v>0</v>
      </c>
      <c r="K8" s="133">
        <v>245</v>
      </c>
      <c r="L8" s="133">
        <v>245</v>
      </c>
      <c r="M8" s="133">
        <v>0</v>
      </c>
      <c r="N8" s="133">
        <v>162</v>
      </c>
      <c r="O8" s="133">
        <v>162</v>
      </c>
      <c r="P8" s="133">
        <v>0</v>
      </c>
      <c r="Q8" s="133">
        <v>253</v>
      </c>
      <c r="R8" s="133">
        <v>242</v>
      </c>
      <c r="S8" s="133">
        <v>11</v>
      </c>
      <c r="T8" s="133">
        <v>143</v>
      </c>
      <c r="U8" s="133">
        <v>143</v>
      </c>
      <c r="V8" s="133">
        <v>0</v>
      </c>
      <c r="W8" s="66"/>
    </row>
    <row r="9" spans="1:25" s="81" customFormat="1" ht="23.1" customHeight="1" x14ac:dyDescent="0.35">
      <c r="A9" s="125" t="s">
        <v>131</v>
      </c>
      <c r="B9" s="133">
        <v>4151</v>
      </c>
      <c r="C9" s="133">
        <v>3937</v>
      </c>
      <c r="D9" s="133">
        <v>214</v>
      </c>
      <c r="E9" s="133">
        <v>3907</v>
      </c>
      <c r="F9" s="133">
        <v>3739</v>
      </c>
      <c r="G9" s="133">
        <v>168</v>
      </c>
      <c r="H9" s="133">
        <v>4951</v>
      </c>
      <c r="I9" s="133">
        <v>4773</v>
      </c>
      <c r="J9" s="133">
        <v>178</v>
      </c>
      <c r="K9" s="133">
        <v>6211</v>
      </c>
      <c r="L9" s="133">
        <v>5908</v>
      </c>
      <c r="M9" s="133">
        <v>303</v>
      </c>
      <c r="N9" s="133">
        <v>7886</v>
      </c>
      <c r="O9" s="133">
        <v>7130</v>
      </c>
      <c r="P9" s="133">
        <v>755</v>
      </c>
      <c r="Q9" s="133">
        <v>7550</v>
      </c>
      <c r="R9" s="133">
        <v>7254</v>
      </c>
      <c r="S9" s="133">
        <v>296</v>
      </c>
      <c r="T9" s="133">
        <v>4626</v>
      </c>
      <c r="U9" s="133">
        <v>4338</v>
      </c>
      <c r="V9" s="133">
        <v>287</v>
      </c>
      <c r="W9" s="66"/>
    </row>
    <row r="10" spans="1:25" s="81" customFormat="1" ht="23.1" customHeight="1" x14ac:dyDescent="0.25">
      <c r="A10" s="125" t="s">
        <v>132</v>
      </c>
      <c r="B10" s="133">
        <v>381</v>
      </c>
      <c r="C10" s="133">
        <v>362</v>
      </c>
      <c r="D10" s="133">
        <v>18</v>
      </c>
      <c r="E10" s="133">
        <v>169</v>
      </c>
      <c r="F10" s="133">
        <v>169</v>
      </c>
      <c r="G10" s="133">
        <v>0</v>
      </c>
      <c r="H10" s="133">
        <v>351</v>
      </c>
      <c r="I10" s="133">
        <v>335</v>
      </c>
      <c r="J10" s="133">
        <v>15</v>
      </c>
      <c r="K10" s="133">
        <v>572</v>
      </c>
      <c r="L10" s="133">
        <v>487</v>
      </c>
      <c r="M10" s="133">
        <v>85</v>
      </c>
      <c r="N10" s="133">
        <v>583</v>
      </c>
      <c r="O10" s="133">
        <v>583</v>
      </c>
      <c r="P10" s="133">
        <v>0</v>
      </c>
      <c r="Q10" s="133">
        <v>598</v>
      </c>
      <c r="R10" s="133">
        <v>450</v>
      </c>
      <c r="S10" s="133">
        <v>148</v>
      </c>
      <c r="T10" s="133">
        <v>339</v>
      </c>
      <c r="U10" s="133">
        <v>288</v>
      </c>
      <c r="V10" s="133">
        <v>51</v>
      </c>
    </row>
    <row r="11" spans="1:25" s="81" customFormat="1" ht="23.1" customHeight="1" x14ac:dyDescent="0.25">
      <c r="A11" s="124" t="s">
        <v>189</v>
      </c>
      <c r="B11" s="130"/>
      <c r="C11" s="130"/>
      <c r="D11" s="130"/>
      <c r="E11" s="130"/>
      <c r="F11" s="130"/>
      <c r="G11" s="130"/>
      <c r="H11" s="130"/>
      <c r="I11" s="130"/>
      <c r="J11" s="130"/>
      <c r="K11" s="130"/>
      <c r="L11" s="130"/>
      <c r="M11" s="130"/>
      <c r="N11" s="130"/>
      <c r="O11" s="130"/>
      <c r="P11" s="130"/>
      <c r="Q11" s="130"/>
      <c r="R11" s="130"/>
      <c r="S11" s="130"/>
      <c r="T11" s="130"/>
      <c r="U11" s="130"/>
      <c r="V11" s="130"/>
    </row>
    <row r="12" spans="1:25" s="81" customFormat="1" ht="23.1" customHeight="1" x14ac:dyDescent="0.25">
      <c r="A12" s="122" t="s">
        <v>155</v>
      </c>
      <c r="B12" s="133">
        <v>73</v>
      </c>
      <c r="C12" s="133">
        <v>8</v>
      </c>
      <c r="D12" s="133">
        <v>65</v>
      </c>
      <c r="E12" s="133">
        <v>478</v>
      </c>
      <c r="F12" s="133">
        <v>414</v>
      </c>
      <c r="G12" s="133">
        <v>63</v>
      </c>
      <c r="H12" s="133">
        <v>1182</v>
      </c>
      <c r="I12" s="133">
        <v>1089</v>
      </c>
      <c r="J12" s="133">
        <v>93</v>
      </c>
      <c r="K12" s="133">
        <v>1040</v>
      </c>
      <c r="L12" s="133">
        <v>976</v>
      </c>
      <c r="M12" s="133">
        <v>64</v>
      </c>
      <c r="N12" s="133">
        <v>1442</v>
      </c>
      <c r="O12" s="133">
        <v>1363</v>
      </c>
      <c r="P12" s="133">
        <v>80</v>
      </c>
      <c r="Q12" s="133">
        <v>924</v>
      </c>
      <c r="R12" s="133">
        <v>908</v>
      </c>
      <c r="S12" s="133">
        <v>15</v>
      </c>
      <c r="T12" s="133">
        <v>802</v>
      </c>
      <c r="U12" s="133">
        <v>734</v>
      </c>
      <c r="V12" s="133">
        <v>68</v>
      </c>
    </row>
    <row r="13" spans="1:25" s="81" customFormat="1" ht="23.1" customHeight="1" x14ac:dyDescent="0.25">
      <c r="A13" s="122" t="s">
        <v>191</v>
      </c>
      <c r="B13" s="133">
        <v>474</v>
      </c>
      <c r="C13" s="133">
        <v>280</v>
      </c>
      <c r="D13" s="133">
        <v>194</v>
      </c>
      <c r="E13" s="133">
        <v>348</v>
      </c>
      <c r="F13" s="133">
        <v>281</v>
      </c>
      <c r="G13" s="133">
        <v>67</v>
      </c>
      <c r="H13" s="133">
        <v>277</v>
      </c>
      <c r="I13" s="133">
        <v>164</v>
      </c>
      <c r="J13" s="133">
        <v>114</v>
      </c>
      <c r="K13" s="133">
        <v>630</v>
      </c>
      <c r="L13" s="133">
        <v>529</v>
      </c>
      <c r="M13" s="133">
        <v>100</v>
      </c>
      <c r="N13" s="133">
        <v>1200</v>
      </c>
      <c r="O13" s="133">
        <v>747</v>
      </c>
      <c r="P13" s="133">
        <v>452</v>
      </c>
      <c r="Q13" s="133">
        <v>1798</v>
      </c>
      <c r="R13" s="133">
        <v>1539</v>
      </c>
      <c r="S13" s="133">
        <v>259</v>
      </c>
      <c r="T13" s="133">
        <v>390</v>
      </c>
      <c r="U13" s="133">
        <v>359</v>
      </c>
      <c r="V13" s="133">
        <v>31</v>
      </c>
    </row>
    <row r="14" spans="1:25" s="81" customFormat="1" ht="23.1" customHeight="1" x14ac:dyDescent="0.25">
      <c r="A14" s="122" t="s">
        <v>192</v>
      </c>
      <c r="B14" s="133">
        <v>11897</v>
      </c>
      <c r="C14" s="133">
        <v>877</v>
      </c>
      <c r="D14" s="133">
        <v>11020</v>
      </c>
      <c r="E14" s="133">
        <v>11284</v>
      </c>
      <c r="F14" s="133">
        <v>3632</v>
      </c>
      <c r="G14" s="133">
        <v>7652</v>
      </c>
      <c r="H14" s="133">
        <v>19757</v>
      </c>
      <c r="I14" s="133">
        <v>5048</v>
      </c>
      <c r="J14" s="133">
        <v>14709</v>
      </c>
      <c r="K14" s="133">
        <v>15716</v>
      </c>
      <c r="L14" s="133">
        <v>5747</v>
      </c>
      <c r="M14" s="133">
        <v>9969</v>
      </c>
      <c r="N14" s="133">
        <v>16636</v>
      </c>
      <c r="O14" s="133">
        <v>7328</v>
      </c>
      <c r="P14" s="133">
        <v>9307</v>
      </c>
      <c r="Q14" s="133">
        <v>21266</v>
      </c>
      <c r="R14" s="133">
        <v>10347</v>
      </c>
      <c r="S14" s="133">
        <v>10919</v>
      </c>
      <c r="T14" s="133">
        <v>12852</v>
      </c>
      <c r="U14" s="133">
        <v>5521</v>
      </c>
      <c r="V14" s="133">
        <v>7332</v>
      </c>
    </row>
    <row r="15" spans="1:25" s="81" customFormat="1" ht="27.75" customHeight="1" x14ac:dyDescent="0.35">
      <c r="A15" s="122" t="s">
        <v>205</v>
      </c>
      <c r="B15" s="132">
        <v>5325</v>
      </c>
      <c r="C15" s="132">
        <v>4844</v>
      </c>
      <c r="D15" s="132">
        <v>481</v>
      </c>
      <c r="E15" s="144">
        <v>0</v>
      </c>
      <c r="F15" s="144">
        <v>0</v>
      </c>
      <c r="G15" s="144">
        <v>0</v>
      </c>
      <c r="H15" s="144">
        <v>0</v>
      </c>
      <c r="I15" s="144">
        <v>0</v>
      </c>
      <c r="J15" s="144">
        <v>0</v>
      </c>
      <c r="K15" s="144">
        <v>0</v>
      </c>
      <c r="L15" s="144">
        <v>0</v>
      </c>
      <c r="M15" s="144">
        <v>0</v>
      </c>
      <c r="N15" s="144">
        <v>0</v>
      </c>
      <c r="O15" s="144">
        <v>0</v>
      </c>
      <c r="P15" s="144">
        <v>0</v>
      </c>
      <c r="Q15" s="144">
        <v>0</v>
      </c>
      <c r="R15" s="144">
        <v>0</v>
      </c>
      <c r="S15" s="144">
        <v>0</v>
      </c>
      <c r="T15" s="144">
        <v>0</v>
      </c>
      <c r="U15" s="144">
        <v>0</v>
      </c>
      <c r="V15" s="144">
        <v>0</v>
      </c>
      <c r="W15" s="66"/>
    </row>
    <row r="16" spans="1:25" s="81" customFormat="1" ht="23.1" customHeight="1" x14ac:dyDescent="0.35">
      <c r="A16" s="127" t="s">
        <v>195</v>
      </c>
      <c r="B16" s="128">
        <v>86878</v>
      </c>
      <c r="C16" s="128">
        <v>40193</v>
      </c>
      <c r="D16" s="128">
        <v>46685</v>
      </c>
      <c r="E16" s="128">
        <v>103408</v>
      </c>
      <c r="F16" s="128">
        <v>46319</v>
      </c>
      <c r="G16" s="128">
        <v>57089</v>
      </c>
      <c r="H16" s="128">
        <v>104976</v>
      </c>
      <c r="I16" s="128">
        <v>36700</v>
      </c>
      <c r="J16" s="128">
        <v>68277</v>
      </c>
      <c r="K16" s="128">
        <v>90800</v>
      </c>
      <c r="L16" s="128">
        <v>29749</v>
      </c>
      <c r="M16" s="128">
        <v>61050</v>
      </c>
      <c r="N16" s="128">
        <v>85953</v>
      </c>
      <c r="O16" s="128">
        <v>30198</v>
      </c>
      <c r="P16" s="128">
        <v>55755</v>
      </c>
      <c r="Q16" s="128">
        <v>99733</v>
      </c>
      <c r="R16" s="128">
        <v>45357</v>
      </c>
      <c r="S16" s="128">
        <v>54376</v>
      </c>
      <c r="T16" s="128">
        <v>81851</v>
      </c>
      <c r="U16" s="128">
        <v>32987</v>
      </c>
      <c r="V16" s="128">
        <v>48864</v>
      </c>
      <c r="W16" s="66"/>
    </row>
    <row r="17" spans="1:26" s="81" customFormat="1" ht="23.1" customHeight="1" x14ac:dyDescent="0.35">
      <c r="A17" s="124" t="s">
        <v>128</v>
      </c>
      <c r="B17" s="128"/>
      <c r="C17" s="128"/>
      <c r="D17" s="128"/>
      <c r="E17" s="128"/>
      <c r="F17" s="128"/>
      <c r="G17" s="128"/>
      <c r="H17" s="128"/>
      <c r="I17" s="128"/>
      <c r="J17" s="128"/>
      <c r="K17" s="128"/>
      <c r="L17" s="128"/>
      <c r="M17" s="128"/>
      <c r="N17" s="128"/>
      <c r="O17" s="128"/>
      <c r="P17" s="128"/>
      <c r="Q17" s="128"/>
      <c r="R17" s="128"/>
      <c r="S17" s="128"/>
      <c r="T17" s="128"/>
      <c r="U17" s="128"/>
      <c r="V17" s="128"/>
      <c r="W17" s="66"/>
    </row>
    <row r="18" spans="1:26" s="81" customFormat="1" ht="23.1" customHeight="1" x14ac:dyDescent="0.35">
      <c r="A18" s="125" t="s">
        <v>129</v>
      </c>
      <c r="B18" s="133">
        <v>81682</v>
      </c>
      <c r="C18" s="133">
        <v>35237</v>
      </c>
      <c r="D18" s="133">
        <v>46445</v>
      </c>
      <c r="E18" s="133">
        <v>98817</v>
      </c>
      <c r="F18" s="133">
        <v>41896</v>
      </c>
      <c r="G18" s="133">
        <v>56921</v>
      </c>
      <c r="H18" s="133">
        <v>98916</v>
      </c>
      <c r="I18" s="133">
        <v>30838</v>
      </c>
      <c r="J18" s="133">
        <v>68078</v>
      </c>
      <c r="K18" s="133">
        <v>82804</v>
      </c>
      <c r="L18" s="133">
        <v>22162</v>
      </c>
      <c r="M18" s="133">
        <v>60642</v>
      </c>
      <c r="N18" s="133">
        <v>76470</v>
      </c>
      <c r="O18" s="133">
        <v>21480</v>
      </c>
      <c r="P18" s="133">
        <v>54990</v>
      </c>
      <c r="Q18" s="133">
        <v>90603</v>
      </c>
      <c r="R18" s="133">
        <v>36716</v>
      </c>
      <c r="S18" s="133">
        <v>53887</v>
      </c>
      <c r="T18" s="133">
        <v>76058</v>
      </c>
      <c r="U18" s="133">
        <v>27533</v>
      </c>
      <c r="V18" s="133">
        <v>48525</v>
      </c>
      <c r="W18" s="66"/>
    </row>
    <row r="19" spans="1:26" s="81" customFormat="1" ht="23.1" customHeight="1" x14ac:dyDescent="0.35">
      <c r="A19" s="125" t="s">
        <v>130</v>
      </c>
      <c r="B19" s="133">
        <v>261</v>
      </c>
      <c r="C19" s="133">
        <v>261</v>
      </c>
      <c r="D19" s="133">
        <v>0</v>
      </c>
      <c r="E19" s="133">
        <v>115</v>
      </c>
      <c r="F19" s="133">
        <v>115</v>
      </c>
      <c r="G19" s="133">
        <v>0</v>
      </c>
      <c r="H19" s="133">
        <v>394</v>
      </c>
      <c r="I19" s="133">
        <v>394</v>
      </c>
      <c r="J19" s="133">
        <v>0</v>
      </c>
      <c r="K19" s="133">
        <v>245</v>
      </c>
      <c r="L19" s="133">
        <v>245</v>
      </c>
      <c r="M19" s="133">
        <v>0</v>
      </c>
      <c r="N19" s="133">
        <v>162</v>
      </c>
      <c r="O19" s="133">
        <v>162</v>
      </c>
      <c r="P19" s="133">
        <v>0</v>
      </c>
      <c r="Q19" s="133">
        <v>253</v>
      </c>
      <c r="R19" s="133">
        <v>242</v>
      </c>
      <c r="S19" s="133">
        <v>11</v>
      </c>
      <c r="T19" s="133">
        <v>143</v>
      </c>
      <c r="U19" s="133">
        <v>143</v>
      </c>
      <c r="V19" s="133">
        <v>0</v>
      </c>
      <c r="W19" s="66"/>
    </row>
    <row r="20" spans="1:26" s="81" customFormat="1" ht="23.1" customHeight="1" x14ac:dyDescent="0.35">
      <c r="A20" s="125" t="s">
        <v>131</v>
      </c>
      <c r="B20" s="133">
        <v>4151</v>
      </c>
      <c r="C20" s="133">
        <v>3937</v>
      </c>
      <c r="D20" s="133">
        <v>214</v>
      </c>
      <c r="E20" s="133">
        <v>3907</v>
      </c>
      <c r="F20" s="133">
        <v>3739</v>
      </c>
      <c r="G20" s="133">
        <v>168</v>
      </c>
      <c r="H20" s="133">
        <v>4951</v>
      </c>
      <c r="I20" s="133">
        <v>4773</v>
      </c>
      <c r="J20" s="133">
        <v>178</v>
      </c>
      <c r="K20" s="133">
        <v>6211</v>
      </c>
      <c r="L20" s="133">
        <v>5908</v>
      </c>
      <c r="M20" s="133">
        <v>303</v>
      </c>
      <c r="N20" s="133">
        <v>7886</v>
      </c>
      <c r="O20" s="133">
        <v>7130</v>
      </c>
      <c r="P20" s="133">
        <v>755</v>
      </c>
      <c r="Q20" s="133">
        <v>7550</v>
      </c>
      <c r="R20" s="133">
        <v>7254</v>
      </c>
      <c r="S20" s="133">
        <v>296</v>
      </c>
      <c r="T20" s="133">
        <v>4626</v>
      </c>
      <c r="U20" s="133">
        <v>4338</v>
      </c>
      <c r="V20" s="133">
        <v>287</v>
      </c>
      <c r="W20" s="66"/>
    </row>
    <row r="21" spans="1:26" s="81" customFormat="1" ht="23.1" customHeight="1" x14ac:dyDescent="0.35">
      <c r="A21" s="125" t="s">
        <v>132</v>
      </c>
      <c r="B21" s="133">
        <v>784</v>
      </c>
      <c r="C21" s="133">
        <v>757</v>
      </c>
      <c r="D21" s="133">
        <v>27</v>
      </c>
      <c r="E21" s="133">
        <v>569</v>
      </c>
      <c r="F21" s="133">
        <v>569</v>
      </c>
      <c r="G21" s="133">
        <v>0</v>
      </c>
      <c r="H21" s="133">
        <v>715</v>
      </c>
      <c r="I21" s="133">
        <v>695</v>
      </c>
      <c r="J21" s="133">
        <v>21</v>
      </c>
      <c r="K21" s="133">
        <v>1540</v>
      </c>
      <c r="L21" s="133">
        <v>1434</v>
      </c>
      <c r="M21" s="133">
        <v>106</v>
      </c>
      <c r="N21" s="133">
        <v>1435</v>
      </c>
      <c r="O21" s="133">
        <v>1426</v>
      </c>
      <c r="P21" s="133">
        <v>9</v>
      </c>
      <c r="Q21" s="133">
        <v>1326</v>
      </c>
      <c r="R21" s="133">
        <v>1145</v>
      </c>
      <c r="S21" s="133">
        <v>181</v>
      </c>
      <c r="T21" s="133">
        <v>1024</v>
      </c>
      <c r="U21" s="133">
        <v>973</v>
      </c>
      <c r="V21" s="133">
        <v>51</v>
      </c>
      <c r="W21" s="66"/>
    </row>
    <row r="22" spans="1:26" s="81" customFormat="1" ht="23.1" customHeight="1" x14ac:dyDescent="0.35">
      <c r="A22" s="124" t="s">
        <v>189</v>
      </c>
      <c r="B22" s="130"/>
      <c r="C22" s="130"/>
      <c r="D22" s="130"/>
      <c r="E22" s="130"/>
      <c r="F22" s="130"/>
      <c r="G22" s="130"/>
      <c r="H22" s="130"/>
      <c r="I22" s="130"/>
      <c r="J22" s="130"/>
      <c r="K22" s="130"/>
      <c r="L22" s="130"/>
      <c r="M22" s="130"/>
      <c r="N22" s="130"/>
      <c r="O22" s="130"/>
      <c r="P22" s="130"/>
      <c r="Q22" s="130"/>
      <c r="R22" s="130"/>
      <c r="S22" s="130"/>
      <c r="T22" s="130"/>
      <c r="U22" s="130"/>
      <c r="V22" s="130"/>
      <c r="W22" s="66"/>
    </row>
    <row r="23" spans="1:26" s="81" customFormat="1" ht="23.1" customHeight="1" x14ac:dyDescent="0.35">
      <c r="A23" s="122" t="s">
        <v>155</v>
      </c>
      <c r="B23" s="133">
        <v>515</v>
      </c>
      <c r="C23" s="133">
        <v>204</v>
      </c>
      <c r="D23" s="133">
        <v>311</v>
      </c>
      <c r="E23" s="133">
        <v>1820</v>
      </c>
      <c r="F23" s="133">
        <v>657</v>
      </c>
      <c r="G23" s="133">
        <v>1162</v>
      </c>
      <c r="H23" s="133">
        <v>1774</v>
      </c>
      <c r="I23" s="133">
        <v>1384</v>
      </c>
      <c r="J23" s="133">
        <v>390</v>
      </c>
      <c r="K23" s="133">
        <v>3429</v>
      </c>
      <c r="L23" s="133">
        <v>1367</v>
      </c>
      <c r="M23" s="133">
        <v>2061</v>
      </c>
      <c r="N23" s="133">
        <v>2086</v>
      </c>
      <c r="O23" s="133">
        <v>1540</v>
      </c>
      <c r="P23" s="133">
        <v>546</v>
      </c>
      <c r="Q23" s="133">
        <v>2204</v>
      </c>
      <c r="R23" s="133">
        <v>1231</v>
      </c>
      <c r="S23" s="133">
        <v>972</v>
      </c>
      <c r="T23" s="133">
        <v>1998</v>
      </c>
      <c r="U23" s="133">
        <v>1264</v>
      </c>
      <c r="V23" s="133">
        <v>734</v>
      </c>
      <c r="W23" s="66"/>
    </row>
    <row r="24" spans="1:26" s="81" customFormat="1" ht="23.1" customHeight="1" x14ac:dyDescent="0.35">
      <c r="A24" s="122" t="s">
        <v>191</v>
      </c>
      <c r="B24" s="133">
        <v>19458</v>
      </c>
      <c r="C24" s="133">
        <v>5760</v>
      </c>
      <c r="D24" s="133">
        <v>13698</v>
      </c>
      <c r="E24" s="133">
        <v>24751</v>
      </c>
      <c r="F24" s="133">
        <v>5731</v>
      </c>
      <c r="G24" s="133">
        <v>19019</v>
      </c>
      <c r="H24" s="133">
        <v>31853</v>
      </c>
      <c r="I24" s="133">
        <v>4689</v>
      </c>
      <c r="J24" s="133">
        <v>27164</v>
      </c>
      <c r="K24" s="133">
        <v>25408</v>
      </c>
      <c r="L24" s="133">
        <v>5322</v>
      </c>
      <c r="M24" s="133">
        <v>20086</v>
      </c>
      <c r="N24" s="133">
        <v>32159</v>
      </c>
      <c r="O24" s="133">
        <v>5578</v>
      </c>
      <c r="P24" s="133">
        <v>26581</v>
      </c>
      <c r="Q24" s="133">
        <v>31302</v>
      </c>
      <c r="R24" s="133">
        <v>6519</v>
      </c>
      <c r="S24" s="133">
        <v>24783</v>
      </c>
      <c r="T24" s="133">
        <v>25808</v>
      </c>
      <c r="U24" s="133">
        <v>4629</v>
      </c>
      <c r="V24" s="133">
        <v>21179</v>
      </c>
      <c r="W24" s="66"/>
    </row>
    <row r="25" spans="1:26" s="81" customFormat="1" ht="23.1" customHeight="1" x14ac:dyDescent="0.35">
      <c r="A25" s="122" t="s">
        <v>192</v>
      </c>
      <c r="B25" s="133">
        <v>61206</v>
      </c>
      <c r="C25" s="133">
        <v>29136</v>
      </c>
      <c r="D25" s="133">
        <v>32070</v>
      </c>
      <c r="E25" s="133">
        <v>76837</v>
      </c>
      <c r="F25" s="133">
        <v>39930</v>
      </c>
      <c r="G25" s="133">
        <v>36907</v>
      </c>
      <c r="H25" s="133">
        <v>71349</v>
      </c>
      <c r="I25" s="133">
        <v>30626</v>
      </c>
      <c r="J25" s="133">
        <v>40723</v>
      </c>
      <c r="K25" s="133">
        <v>61963</v>
      </c>
      <c r="L25" s="133">
        <v>23060</v>
      </c>
      <c r="M25" s="133">
        <v>38903</v>
      </c>
      <c r="N25" s="133">
        <v>51708</v>
      </c>
      <c r="O25" s="133">
        <v>23081</v>
      </c>
      <c r="P25" s="133">
        <v>28628</v>
      </c>
      <c r="Q25" s="133">
        <v>66228</v>
      </c>
      <c r="R25" s="133">
        <v>37606</v>
      </c>
      <c r="S25" s="133">
        <v>28621</v>
      </c>
      <c r="T25" s="133">
        <v>54045</v>
      </c>
      <c r="U25" s="133">
        <v>27094</v>
      </c>
      <c r="V25" s="133">
        <v>26951</v>
      </c>
      <c r="W25" s="66"/>
    </row>
    <row r="26" spans="1:26" s="81" customFormat="1" ht="27.75" customHeight="1" x14ac:dyDescent="0.35">
      <c r="A26" s="122" t="s">
        <v>205</v>
      </c>
      <c r="B26" s="132">
        <v>5699</v>
      </c>
      <c r="C26" s="132">
        <v>5092</v>
      </c>
      <c r="D26" s="132">
        <v>606</v>
      </c>
      <c r="E26" s="144">
        <v>0</v>
      </c>
      <c r="F26" s="144">
        <v>0</v>
      </c>
      <c r="G26" s="144">
        <v>0</v>
      </c>
      <c r="H26" s="144">
        <v>0</v>
      </c>
      <c r="I26" s="144">
        <v>0</v>
      </c>
      <c r="J26" s="144">
        <v>0</v>
      </c>
      <c r="K26" s="144">
        <v>0</v>
      </c>
      <c r="L26" s="144">
        <v>0</v>
      </c>
      <c r="M26" s="144">
        <v>0</v>
      </c>
      <c r="N26" s="144">
        <v>0</v>
      </c>
      <c r="O26" s="144">
        <v>0</v>
      </c>
      <c r="P26" s="144">
        <v>0</v>
      </c>
      <c r="Q26" s="144">
        <v>0</v>
      </c>
      <c r="R26" s="144">
        <v>0</v>
      </c>
      <c r="S26" s="144">
        <v>0</v>
      </c>
      <c r="T26" s="144">
        <v>0</v>
      </c>
      <c r="U26" s="144">
        <v>0</v>
      </c>
      <c r="V26" s="144">
        <v>0</v>
      </c>
      <c r="W26" s="66"/>
    </row>
    <row r="27" spans="1:26" s="81" customFormat="1" ht="27.75" customHeight="1" x14ac:dyDescent="0.35">
      <c r="A27" s="122"/>
      <c r="B27" s="132"/>
      <c r="C27" s="132"/>
      <c r="D27" s="132"/>
      <c r="E27" s="144"/>
      <c r="F27" s="144"/>
      <c r="G27" s="144"/>
      <c r="H27" s="144"/>
      <c r="I27" s="144"/>
      <c r="J27" s="144"/>
      <c r="K27" s="144"/>
      <c r="L27" s="144"/>
      <c r="M27" s="144"/>
      <c r="N27" s="144"/>
      <c r="O27" s="144"/>
      <c r="P27" s="144"/>
      <c r="Q27" s="144"/>
      <c r="R27" s="144"/>
      <c r="S27" s="144"/>
      <c r="T27" s="144"/>
      <c r="U27" s="144"/>
      <c r="V27" s="144"/>
      <c r="W27" s="66"/>
    </row>
    <row r="28" spans="1:26" s="81" customFormat="1" ht="23.1" customHeight="1" x14ac:dyDescent="0.35">
      <c r="A28" s="131" t="s">
        <v>136</v>
      </c>
      <c r="B28" s="130"/>
      <c r="C28" s="130"/>
      <c r="D28" s="130"/>
      <c r="E28" s="130"/>
      <c r="F28" s="130"/>
      <c r="G28" s="130"/>
      <c r="H28" s="130"/>
      <c r="I28" s="130"/>
      <c r="J28" s="130"/>
      <c r="K28" s="130"/>
      <c r="L28" s="130"/>
      <c r="M28" s="130"/>
      <c r="N28" s="130"/>
      <c r="O28" s="130"/>
      <c r="P28" s="130"/>
      <c r="Q28" s="130"/>
      <c r="R28" s="130"/>
      <c r="S28" s="130"/>
      <c r="T28" s="130"/>
      <c r="U28" s="130"/>
      <c r="V28" s="130"/>
      <c r="W28" s="66"/>
      <c r="X28" s="66"/>
      <c r="Y28" s="66"/>
      <c r="Z28" s="66"/>
    </row>
    <row r="29" spans="1:26" s="81" customFormat="1" ht="23.1" customHeight="1" x14ac:dyDescent="0.35">
      <c r="A29" s="127" t="s">
        <v>188</v>
      </c>
      <c r="B29" s="129">
        <v>100</v>
      </c>
      <c r="C29" s="129">
        <v>99.999999999999986</v>
      </c>
      <c r="D29" s="129">
        <v>100.00893415527563</v>
      </c>
      <c r="E29" s="129">
        <v>100</v>
      </c>
      <c r="F29" s="129">
        <v>99.999999999999986</v>
      </c>
      <c r="G29" s="129">
        <v>100.00893415527563</v>
      </c>
      <c r="H29" s="129">
        <v>100</v>
      </c>
      <c r="I29" s="129">
        <v>99.999999999999986</v>
      </c>
      <c r="J29" s="129">
        <v>100.00893415527563</v>
      </c>
      <c r="K29" s="129">
        <v>100</v>
      </c>
      <c r="L29" s="129">
        <v>99.999999999999986</v>
      </c>
      <c r="M29" s="129">
        <v>100.00893415527563</v>
      </c>
      <c r="N29" s="129">
        <v>100</v>
      </c>
      <c r="O29" s="129">
        <v>99.999999999999986</v>
      </c>
      <c r="P29" s="129">
        <v>100.00893415527563</v>
      </c>
      <c r="Q29" s="129">
        <v>100</v>
      </c>
      <c r="R29" s="129">
        <v>99.999999999999986</v>
      </c>
      <c r="S29" s="129">
        <v>100.00893415527563</v>
      </c>
      <c r="T29" s="129">
        <v>100</v>
      </c>
      <c r="U29" s="129">
        <v>100</v>
      </c>
      <c r="V29" s="129">
        <v>99.98654104979812</v>
      </c>
      <c r="W29" s="66"/>
      <c r="X29" s="66"/>
      <c r="Y29" s="66"/>
      <c r="Z29" s="66"/>
    </row>
    <row r="30" spans="1:26" s="81" customFormat="1" ht="23.1" customHeight="1" x14ac:dyDescent="0.35">
      <c r="A30" s="124" t="s">
        <v>128</v>
      </c>
      <c r="B30" s="128"/>
      <c r="C30" s="128"/>
      <c r="D30" s="128"/>
      <c r="E30" s="128"/>
      <c r="F30" s="128"/>
      <c r="G30" s="128"/>
      <c r="H30" s="128"/>
      <c r="I30" s="128"/>
      <c r="J30" s="128"/>
      <c r="K30" s="128"/>
      <c r="L30" s="128"/>
      <c r="M30" s="128"/>
      <c r="N30" s="128"/>
      <c r="O30" s="128"/>
      <c r="P30" s="128"/>
      <c r="Q30" s="128"/>
      <c r="R30" s="128"/>
      <c r="S30" s="128"/>
      <c r="T30" s="128"/>
      <c r="U30" s="128"/>
      <c r="V30" s="128"/>
      <c r="W30" s="66"/>
      <c r="X30" s="66"/>
      <c r="Y30" s="66"/>
      <c r="Z30" s="66"/>
    </row>
    <row r="31" spans="1:26" s="81" customFormat="1" ht="23.1" customHeight="1" x14ac:dyDescent="0.25">
      <c r="A31" s="125" t="s">
        <v>129</v>
      </c>
      <c r="B31" s="119">
        <v>73.021947101857066</v>
      </c>
      <c r="C31" s="119">
        <v>24.097187552005327</v>
      </c>
      <c r="D31" s="119">
        <v>98.027378624266646</v>
      </c>
      <c r="E31" s="119">
        <v>65.389379800148646</v>
      </c>
      <c r="F31" s="119">
        <v>7.025652877282182</v>
      </c>
      <c r="G31" s="119">
        <v>97.841171935235167</v>
      </c>
      <c r="H31" s="119">
        <v>73.153603242682749</v>
      </c>
      <c r="I31" s="119">
        <v>12.680526900491984</v>
      </c>
      <c r="J31" s="119">
        <v>98.699383212657551</v>
      </c>
      <c r="K31" s="119">
        <v>59.576670884619809</v>
      </c>
      <c r="L31" s="119">
        <v>8.4390512961941528</v>
      </c>
      <c r="M31" s="119">
        <v>96.1614367475824</v>
      </c>
      <c r="N31" s="119">
        <v>55.228758169934643</v>
      </c>
      <c r="O31" s="119">
        <v>16.560712015257469</v>
      </c>
      <c r="P31" s="119">
        <v>92.326455940644365</v>
      </c>
      <c r="Q31" s="119">
        <v>64.978322494580624</v>
      </c>
      <c r="R31" s="119">
        <v>37.897616256350133</v>
      </c>
      <c r="S31" s="119">
        <v>95.943893504869109</v>
      </c>
      <c r="T31" s="119">
        <v>63.628595841640553</v>
      </c>
      <c r="U31" s="119">
        <v>27.895373450257033</v>
      </c>
      <c r="V31" s="119">
        <v>95.437415881561236</v>
      </c>
    </row>
    <row r="32" spans="1:26" s="81" customFormat="1" ht="23.1" customHeight="1" x14ac:dyDescent="0.25">
      <c r="A32" s="125" t="s">
        <v>130</v>
      </c>
      <c r="B32" s="119">
        <v>1.4687675858187956</v>
      </c>
      <c r="C32" s="119">
        <v>4.3434847728407391</v>
      </c>
      <c r="D32" s="119">
        <v>0</v>
      </c>
      <c r="E32" s="119">
        <v>0.94970682963085307</v>
      </c>
      <c r="F32" s="119">
        <v>2.6577305292350357</v>
      </c>
      <c r="G32" s="119">
        <v>0</v>
      </c>
      <c r="H32" s="119">
        <v>1.8570014610925203</v>
      </c>
      <c r="I32" s="119">
        <v>6.2529757181399779</v>
      </c>
      <c r="J32" s="119">
        <v>0</v>
      </c>
      <c r="K32" s="119">
        <v>1.409179799838951</v>
      </c>
      <c r="L32" s="119">
        <v>3.3783783783783785</v>
      </c>
      <c r="M32" s="119">
        <v>0</v>
      </c>
      <c r="N32" s="119">
        <v>0.84033613445378152</v>
      </c>
      <c r="O32" s="119">
        <v>1.7164653528289893</v>
      </c>
      <c r="P32" s="119">
        <v>0</v>
      </c>
      <c r="Q32" s="119">
        <v>1.0546940136735035</v>
      </c>
      <c r="R32" s="119">
        <v>1.8913638139898399</v>
      </c>
      <c r="S32" s="119">
        <v>9.8275708031805589E-2</v>
      </c>
      <c r="T32" s="119">
        <v>1.0182284249501568</v>
      </c>
      <c r="U32" s="119">
        <v>2.1620804354399756</v>
      </c>
      <c r="V32" s="119">
        <v>0</v>
      </c>
    </row>
    <row r="33" spans="1:22" s="81" customFormat="1" ht="23.1" customHeight="1" x14ac:dyDescent="0.25">
      <c r="A33" s="125" t="s">
        <v>131</v>
      </c>
      <c r="B33" s="119">
        <v>23.359594822734948</v>
      </c>
      <c r="C33" s="119">
        <v>65.518389083042109</v>
      </c>
      <c r="D33" s="119">
        <v>1.8195731655471472</v>
      </c>
      <c r="E33" s="119">
        <v>32.265257246676029</v>
      </c>
      <c r="F33" s="119">
        <v>86.410908250519995</v>
      </c>
      <c r="G33" s="119">
        <v>2.1588280647648417</v>
      </c>
      <c r="H33" s="119">
        <v>23.335061507281896</v>
      </c>
      <c r="I33" s="119">
        <v>75.749880971274393</v>
      </c>
      <c r="J33" s="119">
        <v>1.1933494234379192</v>
      </c>
      <c r="K33" s="119">
        <v>35.724145864488669</v>
      </c>
      <c r="L33" s="119">
        <v>81.467181467181476</v>
      </c>
      <c r="M33" s="119">
        <v>2.9899348727057431</v>
      </c>
      <c r="N33" s="119">
        <v>40.906733063595809</v>
      </c>
      <c r="O33" s="119">
        <v>75.545666454757367</v>
      </c>
      <c r="P33" s="119">
        <v>7.6735440593556259</v>
      </c>
      <c r="Q33" s="119">
        <v>31.474070368517594</v>
      </c>
      <c r="R33" s="119">
        <v>56.694021101992966</v>
      </c>
      <c r="S33" s="119">
        <v>2.6445099615831325</v>
      </c>
      <c r="T33" s="119">
        <v>32.93933352321276</v>
      </c>
      <c r="U33" s="119">
        <v>65.588146356214096</v>
      </c>
      <c r="V33" s="119">
        <v>3.8627187079407808</v>
      </c>
    </row>
    <row r="34" spans="1:22" s="81" customFormat="1" ht="23.1" customHeight="1" x14ac:dyDescent="0.25">
      <c r="A34" s="125" t="s">
        <v>132</v>
      </c>
      <c r="B34" s="119">
        <v>2.144063027574564</v>
      </c>
      <c r="C34" s="119">
        <v>6.0242968880013317</v>
      </c>
      <c r="D34" s="119">
        <v>0.15304821018620865</v>
      </c>
      <c r="E34" s="119">
        <v>1.3956561235444709</v>
      </c>
      <c r="F34" s="119">
        <v>3.9057083429627917</v>
      </c>
      <c r="G34" s="119">
        <v>0</v>
      </c>
      <c r="H34" s="119">
        <v>1.6543337889428289</v>
      </c>
      <c r="I34" s="119">
        <v>5.3166164100936362</v>
      </c>
      <c r="J34" s="119">
        <v>0.1005631536604988</v>
      </c>
      <c r="K34" s="119">
        <v>3.2900034510525713</v>
      </c>
      <c r="L34" s="119">
        <v>6.7153888582460004</v>
      </c>
      <c r="M34" s="119">
        <v>0.83876060785474638</v>
      </c>
      <c r="N34" s="119">
        <v>3.0241726320157691</v>
      </c>
      <c r="O34" s="119">
        <v>6.1771561771561769</v>
      </c>
      <c r="P34" s="119">
        <v>0</v>
      </c>
      <c r="Q34" s="119">
        <v>2.4929131232282806</v>
      </c>
      <c r="R34" s="119">
        <v>3.5169988276670576</v>
      </c>
      <c r="S34" s="119">
        <v>1.3222549807915662</v>
      </c>
      <c r="T34" s="119">
        <v>2.4138422101965253</v>
      </c>
      <c r="U34" s="119">
        <v>4.3543997580889027</v>
      </c>
      <c r="V34" s="119">
        <v>0.68640646029609687</v>
      </c>
    </row>
    <row r="35" spans="1:22" s="81" customFormat="1" ht="23.1" customHeight="1" x14ac:dyDescent="0.25">
      <c r="A35" s="124" t="s">
        <v>189</v>
      </c>
      <c r="B35" s="119"/>
      <c r="C35" s="119"/>
      <c r="D35" s="119"/>
      <c r="E35" s="119"/>
      <c r="F35" s="119"/>
      <c r="G35" s="119"/>
      <c r="H35" s="119"/>
      <c r="I35" s="119"/>
      <c r="J35" s="119"/>
      <c r="K35" s="119"/>
      <c r="L35" s="119"/>
      <c r="M35" s="119"/>
      <c r="N35" s="119"/>
      <c r="O35" s="119"/>
      <c r="P35" s="119"/>
      <c r="Q35" s="119"/>
      <c r="R35" s="119"/>
      <c r="S35" s="119"/>
      <c r="T35" s="119"/>
      <c r="U35" s="119"/>
      <c r="V35" s="119"/>
    </row>
    <row r="36" spans="1:22" s="81" customFormat="1" ht="23.1" customHeight="1" x14ac:dyDescent="0.25">
      <c r="A36" s="122" t="s">
        <v>155</v>
      </c>
      <c r="B36" s="119">
        <v>0.41080472706809229</v>
      </c>
      <c r="C36" s="119">
        <v>0.13313363288400731</v>
      </c>
      <c r="D36" s="119">
        <v>0.55267409233908682</v>
      </c>
      <c r="E36" s="119">
        <v>3.9474770831612847</v>
      </c>
      <c r="F36" s="119">
        <v>9.5678299052461302</v>
      </c>
      <c r="G36" s="119">
        <v>0.80956052428681569</v>
      </c>
      <c r="H36" s="119">
        <v>5.5710043832775602</v>
      </c>
      <c r="I36" s="119">
        <v>17.282970956990955</v>
      </c>
      <c r="J36" s="119">
        <v>0.62349155269509249</v>
      </c>
      <c r="K36" s="119">
        <v>5.9818244564592202</v>
      </c>
      <c r="L36" s="119">
        <v>13.458356315499174</v>
      </c>
      <c r="M36" s="119">
        <v>0.63153739885533855</v>
      </c>
      <c r="N36" s="119">
        <v>7.4800290486565002</v>
      </c>
      <c r="O36" s="119">
        <v>14.441618987073532</v>
      </c>
      <c r="P36" s="119">
        <v>0.81309076125622526</v>
      </c>
      <c r="Q36" s="119">
        <v>3.851925962981491</v>
      </c>
      <c r="R36" s="119">
        <v>7.0965220789370846</v>
      </c>
      <c r="S36" s="119">
        <v>0.13401232913428035</v>
      </c>
      <c r="T36" s="119">
        <v>5.7106237539162628</v>
      </c>
      <c r="U36" s="119">
        <v>11.097671605684912</v>
      </c>
      <c r="V36" s="119">
        <v>0.91520861372812923</v>
      </c>
    </row>
    <row r="37" spans="1:22" s="81" customFormat="1" ht="23.1" customHeight="1" x14ac:dyDescent="0.25">
      <c r="A37" s="122" t="s">
        <v>191</v>
      </c>
      <c r="B37" s="119">
        <v>2.6674169949352842</v>
      </c>
      <c r="C37" s="119">
        <v>4.6596771509402561</v>
      </c>
      <c r="D37" s="119">
        <v>1.6495195986735822</v>
      </c>
      <c r="E37" s="119">
        <v>2.8738954496655382</v>
      </c>
      <c r="F37" s="119">
        <v>6.4941067714351748</v>
      </c>
      <c r="G37" s="119">
        <v>0.8609611924955024</v>
      </c>
      <c r="H37" s="119">
        <v>1.3055568647782438</v>
      </c>
      <c r="I37" s="119">
        <v>2.6027614664338996</v>
      </c>
      <c r="J37" s="119">
        <v>0.7642799678197908</v>
      </c>
      <c r="K37" s="119">
        <v>3.6236051995858736</v>
      </c>
      <c r="L37" s="119">
        <v>7.2945394373965797</v>
      </c>
      <c r="M37" s="119">
        <v>0.98677718571146633</v>
      </c>
      <c r="N37" s="119">
        <v>6.2247121070650477</v>
      </c>
      <c r="O37" s="119">
        <v>7.9148124602670054</v>
      </c>
      <c r="P37" s="119">
        <v>4.5939628010976721</v>
      </c>
      <c r="Q37" s="119">
        <v>7.4954143738535928</v>
      </c>
      <c r="R37" s="119">
        <v>12.028135990621337</v>
      </c>
      <c r="S37" s="119">
        <v>2.3139462163852409</v>
      </c>
      <c r="T37" s="119">
        <v>2.7769866135004273</v>
      </c>
      <c r="U37" s="119">
        <v>5.4278802540066531</v>
      </c>
      <c r="V37" s="119">
        <v>0.41722745625841184</v>
      </c>
    </row>
    <row r="38" spans="1:22" s="81" customFormat="1" ht="23.1" customHeight="1" x14ac:dyDescent="0.25">
      <c r="A38" s="122" t="s">
        <v>192</v>
      </c>
      <c r="B38" s="119">
        <v>66.949915588069786</v>
      </c>
      <c r="C38" s="119">
        <v>14.594774504909303</v>
      </c>
      <c r="D38" s="119">
        <v>93.699515347334412</v>
      </c>
      <c r="E38" s="119">
        <v>93.186885787430839</v>
      </c>
      <c r="F38" s="119">
        <v>83.938063323318701</v>
      </c>
      <c r="G38" s="119">
        <v>98.329478283217682</v>
      </c>
      <c r="H38" s="119">
        <v>93.118725550266305</v>
      </c>
      <c r="I38" s="119">
        <v>80.114267576575145</v>
      </c>
      <c r="J38" s="119">
        <v>98.612228479485125</v>
      </c>
      <c r="K38" s="119">
        <v>90.394570343954911</v>
      </c>
      <c r="L38" s="119">
        <v>79.247104247104247</v>
      </c>
      <c r="M38" s="119">
        <v>98.37181764357608</v>
      </c>
      <c r="N38" s="119">
        <v>86.29525884427845</v>
      </c>
      <c r="O38" s="119">
        <v>77.64356855265946</v>
      </c>
      <c r="P38" s="119">
        <v>94.592946437646091</v>
      </c>
      <c r="Q38" s="119">
        <v>88.652659663164911</v>
      </c>
      <c r="R38" s="119">
        <v>80.867526377491203</v>
      </c>
      <c r="S38" s="119">
        <v>97.552041454480474</v>
      </c>
      <c r="T38" s="119">
        <v>91.512389632583307</v>
      </c>
      <c r="U38" s="119">
        <v>83.474448140308439</v>
      </c>
      <c r="V38" s="119">
        <v>98.681022880215338</v>
      </c>
    </row>
    <row r="39" spans="1:22" ht="29.25" customHeight="1" x14ac:dyDescent="0.35">
      <c r="A39" s="122" t="s">
        <v>205</v>
      </c>
      <c r="B39" s="119">
        <v>29.966235227912215</v>
      </c>
      <c r="C39" s="119">
        <v>80.612414711266439</v>
      </c>
      <c r="D39" s="119">
        <v>4.0897882833092423</v>
      </c>
      <c r="E39" s="144">
        <v>0</v>
      </c>
      <c r="F39" s="144">
        <v>0</v>
      </c>
      <c r="G39" s="144">
        <v>0</v>
      </c>
      <c r="H39" s="144">
        <v>0</v>
      </c>
      <c r="I39" s="144">
        <v>0</v>
      </c>
      <c r="J39" s="144">
        <v>0</v>
      </c>
      <c r="K39" s="144">
        <v>0</v>
      </c>
      <c r="L39" s="144">
        <v>0</v>
      </c>
      <c r="M39" s="144">
        <v>0</v>
      </c>
      <c r="N39" s="144">
        <v>0</v>
      </c>
      <c r="O39" s="144">
        <v>0</v>
      </c>
      <c r="P39" s="144">
        <v>0</v>
      </c>
      <c r="Q39" s="144">
        <v>0</v>
      </c>
      <c r="R39" s="144">
        <v>0</v>
      </c>
      <c r="S39" s="144">
        <v>0</v>
      </c>
      <c r="T39" s="144">
        <v>0</v>
      </c>
      <c r="U39" s="144">
        <v>0</v>
      </c>
      <c r="V39" s="144">
        <v>0</v>
      </c>
    </row>
    <row r="40" spans="1:22" s="81" customFormat="1" ht="23.1" customHeight="1" x14ac:dyDescent="0.25">
      <c r="A40" s="127" t="s">
        <v>195</v>
      </c>
      <c r="B40" s="126">
        <v>100</v>
      </c>
      <c r="C40" s="126">
        <v>100</v>
      </c>
      <c r="D40" s="126">
        <v>100</v>
      </c>
      <c r="E40" s="126">
        <v>100</v>
      </c>
      <c r="F40" s="126">
        <v>100</v>
      </c>
      <c r="G40" s="126">
        <v>100</v>
      </c>
      <c r="H40" s="126">
        <v>100</v>
      </c>
      <c r="I40" s="126">
        <v>100</v>
      </c>
      <c r="J40" s="126">
        <v>100</v>
      </c>
      <c r="K40" s="126">
        <v>100</v>
      </c>
      <c r="L40" s="126">
        <v>100</v>
      </c>
      <c r="M40" s="126">
        <v>100</v>
      </c>
      <c r="N40" s="126">
        <v>100</v>
      </c>
      <c r="O40" s="126">
        <v>100</v>
      </c>
      <c r="P40" s="126">
        <v>100</v>
      </c>
      <c r="Q40" s="126">
        <v>100</v>
      </c>
      <c r="R40" s="126">
        <v>100</v>
      </c>
      <c r="S40" s="126">
        <v>100</v>
      </c>
      <c r="T40" s="126">
        <v>100</v>
      </c>
      <c r="U40" s="126">
        <v>100</v>
      </c>
      <c r="V40" s="126">
        <v>100</v>
      </c>
    </row>
    <row r="41" spans="1:22" s="81" customFormat="1" ht="23.1" customHeight="1" x14ac:dyDescent="0.25">
      <c r="A41" s="124" t="s">
        <v>128</v>
      </c>
      <c r="B41" s="126"/>
      <c r="C41" s="126"/>
      <c r="D41" s="126"/>
      <c r="E41" s="126"/>
      <c r="F41" s="126"/>
      <c r="G41" s="126"/>
      <c r="H41" s="126"/>
      <c r="I41" s="126"/>
      <c r="J41" s="126"/>
      <c r="K41" s="126"/>
      <c r="L41" s="126"/>
      <c r="M41" s="126"/>
      <c r="N41" s="126"/>
      <c r="O41" s="126"/>
      <c r="P41" s="126"/>
      <c r="Q41" s="126"/>
      <c r="R41" s="126"/>
      <c r="S41" s="126"/>
      <c r="T41" s="126"/>
      <c r="U41" s="126"/>
      <c r="V41" s="126"/>
    </row>
    <row r="42" spans="1:22" ht="23.1" customHeight="1" x14ac:dyDescent="0.35">
      <c r="A42" s="125" t="s">
        <v>129</v>
      </c>
      <c r="B42" s="119">
        <v>94.019199337001311</v>
      </c>
      <c r="C42" s="119">
        <v>87.669494688129774</v>
      </c>
      <c r="D42" s="119">
        <v>99.485916247188598</v>
      </c>
      <c r="E42" s="119">
        <v>95.560304812006819</v>
      </c>
      <c r="F42" s="119">
        <v>90.451002828213049</v>
      </c>
      <c r="G42" s="119">
        <v>99.705722643591585</v>
      </c>
      <c r="H42" s="119">
        <v>94.227251943301326</v>
      </c>
      <c r="I42" s="119">
        <v>84.027247956403272</v>
      </c>
      <c r="J42" s="119">
        <v>99.70854021119851</v>
      </c>
      <c r="K42" s="119">
        <v>91.193832599118934</v>
      </c>
      <c r="L42" s="119">
        <v>74.496621735184377</v>
      </c>
      <c r="M42" s="119">
        <v>99.331695331695329</v>
      </c>
      <c r="N42" s="119">
        <v>88.967226274824611</v>
      </c>
      <c r="O42" s="119">
        <v>71.130538446254718</v>
      </c>
      <c r="P42" s="119">
        <v>98.627925746569815</v>
      </c>
      <c r="Q42" s="119">
        <v>90.845557638895855</v>
      </c>
      <c r="R42" s="119">
        <v>80.948916374539763</v>
      </c>
      <c r="S42" s="119">
        <v>99.100706193909076</v>
      </c>
      <c r="T42" s="119">
        <v>92.922505528338078</v>
      </c>
      <c r="U42" s="119">
        <v>83.46621396307637</v>
      </c>
      <c r="V42" s="119">
        <v>99.306237721021603</v>
      </c>
    </row>
    <row r="43" spans="1:22" ht="23.1" customHeight="1" x14ac:dyDescent="0.35">
      <c r="A43" s="125" t="s">
        <v>130</v>
      </c>
      <c r="B43" s="119">
        <v>0.30042128041621585</v>
      </c>
      <c r="C43" s="119">
        <v>0.6493668051650785</v>
      </c>
      <c r="D43" s="119">
        <v>0</v>
      </c>
      <c r="E43" s="119">
        <v>0.1112099644128114</v>
      </c>
      <c r="F43" s="119">
        <v>0.24827824434897125</v>
      </c>
      <c r="G43" s="119">
        <v>0</v>
      </c>
      <c r="H43" s="119">
        <v>0.37532388355433621</v>
      </c>
      <c r="I43" s="119">
        <v>1.0735694822888284</v>
      </c>
      <c r="J43" s="119">
        <v>0</v>
      </c>
      <c r="K43" s="119">
        <v>0.26982378854625549</v>
      </c>
      <c r="L43" s="119">
        <v>0.8235570943561128</v>
      </c>
      <c r="M43" s="119">
        <v>0</v>
      </c>
      <c r="N43" s="119">
        <v>0.18847509685525812</v>
      </c>
      <c r="O43" s="119">
        <v>0.53645936817007744</v>
      </c>
      <c r="P43" s="119">
        <v>0</v>
      </c>
      <c r="Q43" s="119">
        <v>0.25367731844023544</v>
      </c>
      <c r="R43" s="119">
        <v>0.53354498754326785</v>
      </c>
      <c r="S43" s="119">
        <v>0</v>
      </c>
      <c r="T43" s="119">
        <v>0.17470770057787932</v>
      </c>
      <c r="U43" s="119">
        <v>0.43350410767878256</v>
      </c>
      <c r="V43" s="119">
        <v>0</v>
      </c>
    </row>
    <row r="44" spans="1:22" ht="23.1" customHeight="1" x14ac:dyDescent="0.35">
      <c r="A44" s="125" t="s">
        <v>131</v>
      </c>
      <c r="B44" s="119">
        <v>4.7779645019452568</v>
      </c>
      <c r="C44" s="119">
        <v>9.795237976762122</v>
      </c>
      <c r="D44" s="119">
        <v>0.45839134625682765</v>
      </c>
      <c r="E44" s="119">
        <v>3.7782376605291663</v>
      </c>
      <c r="F44" s="119">
        <v>8.072281353224378</v>
      </c>
      <c r="G44" s="119">
        <v>0.2942773564084149</v>
      </c>
      <c r="H44" s="119">
        <v>4.7163161103490321</v>
      </c>
      <c r="I44" s="119">
        <v>13.005449591280655</v>
      </c>
      <c r="J44" s="119">
        <v>0.26070272566164299</v>
      </c>
      <c r="K44" s="119">
        <v>6.8403083700440526</v>
      </c>
      <c r="L44" s="119">
        <v>19.859491075330261</v>
      </c>
      <c r="M44" s="119">
        <v>0.49631449631449631</v>
      </c>
      <c r="N44" s="119">
        <v>9.1747815666701573</v>
      </c>
      <c r="O44" s="119">
        <v>23.610835154646004</v>
      </c>
      <c r="P44" s="119">
        <v>1.3541386422742356</v>
      </c>
      <c r="Q44" s="119">
        <v>7.5702124672876581</v>
      </c>
      <c r="R44" s="119">
        <v>15.993121238177126</v>
      </c>
      <c r="S44" s="119">
        <v>0.5443578049139326</v>
      </c>
      <c r="T44" s="119">
        <v>5.6517330270858022</v>
      </c>
      <c r="U44" s="119">
        <v>13.150635098675236</v>
      </c>
      <c r="V44" s="119">
        <v>0.58734446627373937</v>
      </c>
    </row>
    <row r="45" spans="1:22" ht="23.1" customHeight="1" x14ac:dyDescent="0.35">
      <c r="A45" s="125" t="s">
        <v>132</v>
      </c>
      <c r="B45" s="119">
        <v>0.90241488063721542</v>
      </c>
      <c r="C45" s="119">
        <v>1.8834125345209365</v>
      </c>
      <c r="D45" s="119">
        <v>5.7834422191282001E-2</v>
      </c>
      <c r="E45" s="119">
        <v>0.55024756305121458</v>
      </c>
      <c r="F45" s="119">
        <v>1.2284375742136056</v>
      </c>
      <c r="G45" s="119">
        <v>0</v>
      </c>
      <c r="H45" s="119">
        <v>0.68110806279530556</v>
      </c>
      <c r="I45" s="119">
        <v>1.8937329700272478</v>
      </c>
      <c r="J45" s="119">
        <v>3.0757063139856759E-2</v>
      </c>
      <c r="K45" s="119">
        <v>1.6960352422907488</v>
      </c>
      <c r="L45" s="119">
        <v>4.8203300951292478</v>
      </c>
      <c r="M45" s="119">
        <v>0.17362817362817362</v>
      </c>
      <c r="N45" s="119">
        <v>1.6695170616499715</v>
      </c>
      <c r="O45" s="119">
        <v>4.7221670309292012</v>
      </c>
      <c r="P45" s="119">
        <v>0</v>
      </c>
      <c r="Q45" s="119">
        <v>1.3295498982282696</v>
      </c>
      <c r="R45" s="119">
        <v>2.5244173997398414</v>
      </c>
      <c r="S45" s="119">
        <v>0.33286744151831688</v>
      </c>
      <c r="T45" s="119">
        <v>1.2510537439982408</v>
      </c>
      <c r="U45" s="119">
        <v>2.9496468305696184</v>
      </c>
      <c r="V45" s="119">
        <v>0.1043713163064833</v>
      </c>
    </row>
    <row r="46" spans="1:22" ht="23.1" customHeight="1" x14ac:dyDescent="0.35">
      <c r="A46" s="124" t="s">
        <v>189</v>
      </c>
      <c r="B46" s="123"/>
      <c r="C46" s="123"/>
      <c r="D46" s="119"/>
      <c r="E46" s="123"/>
      <c r="F46" s="123"/>
      <c r="G46" s="119"/>
      <c r="H46" s="123"/>
      <c r="I46" s="123"/>
      <c r="J46" s="119"/>
      <c r="K46" s="123"/>
      <c r="L46" s="123"/>
      <c r="M46" s="119"/>
      <c r="N46" s="123"/>
      <c r="O46" s="123"/>
      <c r="P46" s="119"/>
      <c r="Q46" s="123"/>
      <c r="R46" s="123"/>
      <c r="S46" s="119"/>
      <c r="T46" s="123"/>
      <c r="U46" s="123"/>
      <c r="V46" s="119"/>
    </row>
    <row r="47" spans="1:22" ht="23.1" customHeight="1" x14ac:dyDescent="0.35">
      <c r="A47" s="122" t="s">
        <v>155</v>
      </c>
      <c r="B47" s="119">
        <v>0.59278528511245654</v>
      </c>
      <c r="C47" s="119">
        <v>0.5075510661060384</v>
      </c>
      <c r="D47" s="119">
        <v>0.66616686301810002</v>
      </c>
      <c r="E47" s="119">
        <v>1.7600185672288409</v>
      </c>
      <c r="F47" s="119">
        <v>1.4184244046719487</v>
      </c>
      <c r="G47" s="119">
        <v>2.0354183818248699</v>
      </c>
      <c r="H47" s="119">
        <v>1.6899100746837374</v>
      </c>
      <c r="I47" s="119">
        <v>3.7711171662125342</v>
      </c>
      <c r="J47" s="119">
        <v>0.57120260116876842</v>
      </c>
      <c r="K47" s="119">
        <v>3.7764317180616742</v>
      </c>
      <c r="L47" s="119">
        <v>4.5951124407543116</v>
      </c>
      <c r="M47" s="119">
        <v>3.3759213759213758</v>
      </c>
      <c r="N47" s="119">
        <v>2.4269077286423975</v>
      </c>
      <c r="O47" s="119">
        <v>5.0996754751970332</v>
      </c>
      <c r="P47" s="119">
        <v>0.9792843691148776</v>
      </c>
      <c r="Q47" s="119">
        <v>2.2099004341592052</v>
      </c>
      <c r="R47" s="119">
        <v>2.7140242961395153</v>
      </c>
      <c r="S47" s="119">
        <v>1.7875533323525084</v>
      </c>
      <c r="T47" s="119">
        <v>2.4410208794028172</v>
      </c>
      <c r="U47" s="119">
        <v>3.8318125322096579</v>
      </c>
      <c r="V47" s="119">
        <v>1.502128356254093</v>
      </c>
    </row>
    <row r="48" spans="1:22" ht="23.1" customHeight="1" x14ac:dyDescent="0.35">
      <c r="A48" s="122" t="s">
        <v>191</v>
      </c>
      <c r="B48" s="119">
        <v>22.396924422753749</v>
      </c>
      <c r="C48" s="119">
        <v>14.330853631229317</v>
      </c>
      <c r="D48" s="119">
        <v>29.341330191710401</v>
      </c>
      <c r="E48" s="119">
        <v>23.935285471143434</v>
      </c>
      <c r="F48" s="119">
        <v>12.372892333599603</v>
      </c>
      <c r="G48" s="119">
        <v>33.314649056735973</v>
      </c>
      <c r="H48" s="119">
        <v>30.343126047858561</v>
      </c>
      <c r="I48" s="119">
        <v>12.776566757493187</v>
      </c>
      <c r="J48" s="119">
        <v>39.784993482431858</v>
      </c>
      <c r="K48" s="119">
        <v>27.982378854625551</v>
      </c>
      <c r="L48" s="119">
        <v>17.88967696393156</v>
      </c>
      <c r="M48" s="119">
        <v>32.900900900900901</v>
      </c>
      <c r="N48" s="119">
        <v>37.414633578816328</v>
      </c>
      <c r="O48" s="119">
        <v>18.471421948473409</v>
      </c>
      <c r="P48" s="119">
        <v>47.674648013631064</v>
      </c>
      <c r="Q48" s="119">
        <v>31.385800086230237</v>
      </c>
      <c r="R48" s="119">
        <v>14.372643693365964</v>
      </c>
      <c r="S48" s="119">
        <v>45.577092835074296</v>
      </c>
      <c r="T48" s="119">
        <v>31.530463891705661</v>
      </c>
      <c r="U48" s="119">
        <v>14.032800800315275</v>
      </c>
      <c r="V48" s="119">
        <v>43.342747216764899</v>
      </c>
    </row>
    <row r="49" spans="1:22" ht="23.1" customHeight="1" x14ac:dyDescent="0.35">
      <c r="A49" s="122" t="s">
        <v>192</v>
      </c>
      <c r="B49" s="119">
        <v>70.450516816685465</v>
      </c>
      <c r="C49" s="119">
        <v>72.490234617968312</v>
      </c>
      <c r="D49" s="119">
        <v>68.694441469422728</v>
      </c>
      <c r="E49" s="119">
        <v>74.304695961627729</v>
      </c>
      <c r="F49" s="119">
        <v>86.20652432047325</v>
      </c>
      <c r="G49" s="119">
        <v>64.64818091050816</v>
      </c>
      <c r="H49" s="119">
        <v>67.966963877457715</v>
      </c>
      <c r="I49" s="119">
        <v>83.449591280653962</v>
      </c>
      <c r="J49" s="119">
        <v>59.643803916399371</v>
      </c>
      <c r="K49" s="119">
        <v>68.241189427312776</v>
      </c>
      <c r="L49" s="119">
        <v>77.51521059531413</v>
      </c>
      <c r="M49" s="119">
        <v>63.723177723177727</v>
      </c>
      <c r="N49" s="119">
        <v>60.158458692541274</v>
      </c>
      <c r="O49" s="119">
        <v>76.432214053910855</v>
      </c>
      <c r="P49" s="119">
        <v>51.346067617254057</v>
      </c>
      <c r="Q49" s="119">
        <v>66.405302156758552</v>
      </c>
      <c r="R49" s="119">
        <v>82.911127279141041</v>
      </c>
      <c r="S49" s="119">
        <v>52.635353832573195</v>
      </c>
      <c r="T49" s="119">
        <v>66.028515228891521</v>
      </c>
      <c r="U49" s="119">
        <v>82.135386667475061</v>
      </c>
      <c r="V49" s="119">
        <v>55.155124426981004</v>
      </c>
    </row>
    <row r="50" spans="1:22" ht="24.75" thickBot="1" x14ac:dyDescent="0.4">
      <c r="A50" s="122" t="s">
        <v>205</v>
      </c>
      <c r="B50" s="119">
        <v>6.5597734754483303</v>
      </c>
      <c r="C50" s="119">
        <v>12.668872689274252</v>
      </c>
      <c r="D50" s="119">
        <v>1.2980614758487738</v>
      </c>
      <c r="E50" s="144">
        <v>0</v>
      </c>
      <c r="F50" s="144">
        <v>0</v>
      </c>
      <c r="G50" s="144">
        <v>0</v>
      </c>
      <c r="H50" s="144">
        <v>0</v>
      </c>
      <c r="I50" s="144">
        <v>0</v>
      </c>
      <c r="J50" s="144">
        <v>0</v>
      </c>
      <c r="K50" s="144">
        <v>0</v>
      </c>
      <c r="L50" s="144">
        <v>0</v>
      </c>
      <c r="M50" s="144">
        <v>0</v>
      </c>
      <c r="N50" s="144">
        <v>0</v>
      </c>
      <c r="O50" s="144">
        <v>0</v>
      </c>
      <c r="P50" s="144">
        <v>0</v>
      </c>
      <c r="Q50" s="144">
        <v>0</v>
      </c>
      <c r="R50" s="144">
        <v>0</v>
      </c>
      <c r="S50" s="144">
        <v>0</v>
      </c>
      <c r="T50" s="144">
        <v>0</v>
      </c>
      <c r="U50" s="144">
        <v>0</v>
      </c>
      <c r="V50" s="144">
        <v>0</v>
      </c>
    </row>
    <row r="51" spans="1:22" ht="2.25" customHeight="1" thickBot="1" x14ac:dyDescent="0.4">
      <c r="A51" s="118"/>
      <c r="B51" s="117"/>
      <c r="C51" s="117"/>
      <c r="D51" s="117"/>
      <c r="E51" s="117"/>
      <c r="F51" s="117"/>
      <c r="G51" s="117"/>
      <c r="H51" s="117"/>
      <c r="I51" s="117"/>
      <c r="J51" s="117"/>
      <c r="K51" s="117"/>
      <c r="L51" s="117"/>
      <c r="M51" s="117"/>
      <c r="N51" s="117"/>
      <c r="O51" s="117"/>
      <c r="P51" s="117"/>
      <c r="Q51" s="117"/>
      <c r="R51" s="117"/>
      <c r="S51" s="117"/>
      <c r="T51" s="117"/>
      <c r="U51" s="117"/>
      <c r="V51" s="117"/>
    </row>
    <row r="52" spans="1:22" s="96" customFormat="1" ht="59.1" customHeight="1" thickTop="1" x14ac:dyDescent="0.35">
      <c r="A52" s="153" t="s">
        <v>206</v>
      </c>
      <c r="B52" s="154"/>
      <c r="C52" s="154"/>
      <c r="D52" s="154"/>
      <c r="E52" s="154"/>
      <c r="F52" s="154"/>
      <c r="G52" s="154"/>
      <c r="H52" s="154"/>
      <c r="I52" s="154"/>
      <c r="J52" s="154"/>
      <c r="K52" s="154"/>
      <c r="L52" s="154"/>
      <c r="M52" s="154"/>
      <c r="N52" s="154"/>
      <c r="O52" s="154"/>
      <c r="P52" s="154"/>
      <c r="Q52" s="154"/>
      <c r="R52" s="71"/>
      <c r="S52" s="71"/>
      <c r="T52" s="154"/>
      <c r="U52" s="154"/>
      <c r="V52" s="154"/>
    </row>
    <row r="53" spans="1:22" s="96" customFormat="1" ht="69" customHeight="1" x14ac:dyDescent="0.35">
      <c r="A53" s="207" t="s">
        <v>207</v>
      </c>
      <c r="B53" s="207"/>
      <c r="C53" s="207"/>
      <c r="D53" s="207"/>
      <c r="E53" s="207"/>
      <c r="F53" s="207"/>
      <c r="G53" s="207"/>
      <c r="H53" s="207"/>
      <c r="I53" s="207"/>
      <c r="J53" s="207"/>
      <c r="K53" s="207"/>
      <c r="L53" s="207"/>
      <c r="M53" s="207"/>
      <c r="N53" s="207"/>
      <c r="O53" s="207"/>
      <c r="P53" s="207"/>
      <c r="Q53" s="207"/>
      <c r="R53" s="71"/>
      <c r="S53" s="71"/>
      <c r="T53" s="155"/>
      <c r="U53" s="156"/>
      <c r="V53" s="156"/>
    </row>
    <row r="54" spans="1:22" s="96" customFormat="1" ht="26.25" x14ac:dyDescent="0.35">
      <c r="A54" s="71"/>
      <c r="B54" s="71"/>
      <c r="C54" s="71"/>
      <c r="D54" s="71"/>
      <c r="E54" s="71"/>
      <c r="F54" s="71"/>
      <c r="G54" s="71"/>
      <c r="H54" s="71"/>
      <c r="I54" s="71"/>
      <c r="J54" s="71"/>
      <c r="K54" s="71"/>
      <c r="L54" s="71"/>
      <c r="M54" s="71"/>
      <c r="N54" s="71"/>
      <c r="O54" s="71"/>
      <c r="P54" s="71"/>
      <c r="Q54" s="71"/>
      <c r="R54" s="71"/>
      <c r="S54" s="71"/>
      <c r="T54" s="97"/>
      <c r="U54" s="97"/>
      <c r="V54" s="97"/>
    </row>
    <row r="55" spans="1:22" s="96" customFormat="1" ht="26.25" x14ac:dyDescent="0.35">
      <c r="A55" s="71"/>
      <c r="B55" s="71"/>
      <c r="C55" s="71"/>
      <c r="D55" s="71"/>
      <c r="E55" s="71"/>
      <c r="F55" s="71"/>
      <c r="G55" s="71"/>
      <c r="H55" s="71"/>
      <c r="I55" s="71"/>
      <c r="J55" s="71"/>
      <c r="K55" s="71"/>
      <c r="L55" s="71"/>
      <c r="M55" s="71"/>
      <c r="N55" s="71"/>
      <c r="O55" s="71"/>
      <c r="P55" s="71"/>
      <c r="Q55" s="71"/>
      <c r="R55" s="71"/>
      <c r="S55" s="71"/>
      <c r="T55" s="97"/>
      <c r="U55" s="97"/>
      <c r="V55" s="97"/>
    </row>
    <row r="57" spans="1:22" x14ac:dyDescent="0.35">
      <c r="A57" s="152"/>
      <c r="B57" s="151"/>
      <c r="C57" s="151"/>
      <c r="D57" s="151"/>
      <c r="E57" s="151"/>
      <c r="F57" s="151"/>
      <c r="G57" s="151"/>
      <c r="H57" s="151"/>
      <c r="I57" s="151"/>
      <c r="J57" s="151"/>
      <c r="K57" s="151"/>
      <c r="L57" s="151"/>
      <c r="M57" s="151"/>
    </row>
    <row r="58" spans="1:22" x14ac:dyDescent="0.35">
      <c r="A58" s="152"/>
      <c r="B58" s="151"/>
      <c r="C58" s="151"/>
      <c r="D58" s="151"/>
      <c r="E58" s="151"/>
      <c r="F58" s="151"/>
      <c r="G58" s="151"/>
      <c r="H58" s="151"/>
      <c r="I58" s="151"/>
      <c r="J58" s="151"/>
      <c r="K58" s="151"/>
      <c r="L58" s="151"/>
      <c r="M58" s="151"/>
      <c r="T58" s="151"/>
      <c r="U58" s="151"/>
      <c r="V58" s="151"/>
    </row>
    <row r="59" spans="1:22" x14ac:dyDescent="0.35">
      <c r="A59" s="152"/>
      <c r="B59" s="151"/>
      <c r="C59" s="151"/>
      <c r="D59" s="151"/>
      <c r="E59" s="151"/>
      <c r="F59" s="151"/>
      <c r="G59" s="151"/>
      <c r="H59" s="151"/>
      <c r="I59" s="151"/>
      <c r="J59" s="151"/>
      <c r="K59" s="151"/>
      <c r="L59" s="151"/>
      <c r="M59" s="151"/>
      <c r="T59" s="151"/>
      <c r="U59" s="151"/>
      <c r="V59" s="151"/>
    </row>
    <row r="60" spans="1:22" x14ac:dyDescent="0.35">
      <c r="A60" s="152"/>
      <c r="B60" s="151"/>
      <c r="C60" s="151"/>
      <c r="D60" s="151"/>
      <c r="E60" s="151"/>
      <c r="F60" s="151"/>
      <c r="G60" s="151"/>
      <c r="H60" s="151"/>
      <c r="I60" s="151"/>
      <c r="J60" s="151"/>
      <c r="K60" s="151"/>
      <c r="L60" s="151"/>
      <c r="M60" s="151"/>
      <c r="T60" s="151"/>
      <c r="U60" s="151"/>
      <c r="V60" s="151"/>
    </row>
    <row r="61" spans="1:22" x14ac:dyDescent="0.35">
      <c r="A61" s="152"/>
      <c r="B61" s="151"/>
      <c r="C61" s="151"/>
      <c r="D61" s="151"/>
      <c r="E61" s="151"/>
      <c r="F61" s="151"/>
      <c r="G61" s="151"/>
      <c r="H61" s="151"/>
      <c r="I61" s="151"/>
      <c r="J61" s="151"/>
      <c r="K61" s="151"/>
      <c r="L61" s="151"/>
      <c r="M61" s="151"/>
      <c r="T61" s="151"/>
      <c r="U61" s="151"/>
      <c r="V61" s="151"/>
    </row>
    <row r="62" spans="1:22" x14ac:dyDescent="0.35">
      <c r="A62" s="152"/>
      <c r="B62" s="151"/>
      <c r="C62" s="151"/>
      <c r="D62" s="151"/>
      <c r="E62" s="151"/>
      <c r="F62" s="151"/>
      <c r="G62" s="151"/>
      <c r="H62" s="151"/>
      <c r="I62" s="151"/>
      <c r="J62" s="151"/>
      <c r="K62" s="151"/>
      <c r="L62" s="151"/>
      <c r="M62" s="151"/>
      <c r="T62" s="151"/>
      <c r="U62" s="151"/>
      <c r="V62" s="151"/>
    </row>
    <row r="63" spans="1:22" x14ac:dyDescent="0.35">
      <c r="A63" s="152"/>
      <c r="B63" s="151"/>
      <c r="C63" s="151"/>
      <c r="D63" s="151"/>
      <c r="E63" s="151"/>
      <c r="F63" s="151"/>
      <c r="G63" s="151"/>
      <c r="H63" s="151"/>
      <c r="I63" s="151"/>
      <c r="J63" s="151"/>
      <c r="K63" s="151"/>
      <c r="L63" s="151"/>
      <c r="M63" s="151"/>
      <c r="T63" s="151"/>
      <c r="U63" s="151"/>
      <c r="V63" s="151"/>
    </row>
    <row r="64" spans="1:22" x14ac:dyDescent="0.35">
      <c r="A64" s="152"/>
      <c r="B64" s="151"/>
      <c r="C64" s="151"/>
      <c r="D64" s="151"/>
      <c r="E64" s="151"/>
      <c r="F64" s="151"/>
      <c r="G64" s="151"/>
      <c r="H64" s="151"/>
      <c r="I64" s="151"/>
      <c r="J64" s="151"/>
      <c r="K64" s="151"/>
      <c r="L64" s="151"/>
      <c r="M64" s="151"/>
      <c r="T64" s="151"/>
      <c r="U64" s="151"/>
      <c r="V64" s="151"/>
    </row>
    <row r="65" spans="1:22" x14ac:dyDescent="0.35">
      <c r="A65" s="152"/>
      <c r="B65" s="151"/>
      <c r="C65" s="151"/>
      <c r="D65" s="151"/>
      <c r="E65" s="151"/>
      <c r="F65" s="151"/>
      <c r="G65" s="151"/>
      <c r="H65" s="151"/>
      <c r="I65" s="151"/>
      <c r="J65" s="151"/>
      <c r="K65" s="151"/>
      <c r="L65" s="151"/>
      <c r="M65" s="151"/>
      <c r="T65" s="151"/>
      <c r="U65" s="151"/>
      <c r="V65" s="151"/>
    </row>
    <row r="66" spans="1:22" x14ac:dyDescent="0.35">
      <c r="A66" s="152"/>
      <c r="B66" s="151"/>
      <c r="C66" s="151"/>
      <c r="D66" s="151"/>
      <c r="E66" s="151"/>
      <c r="F66" s="151"/>
      <c r="G66" s="151"/>
      <c r="H66" s="151"/>
      <c r="I66" s="151"/>
      <c r="J66" s="151"/>
      <c r="K66" s="151"/>
      <c r="L66" s="151"/>
      <c r="M66" s="151"/>
      <c r="T66" s="151"/>
      <c r="U66" s="151"/>
      <c r="V66" s="151"/>
    </row>
    <row r="67" spans="1:22" x14ac:dyDescent="0.35">
      <c r="A67" s="152"/>
      <c r="B67" s="151"/>
      <c r="C67" s="151"/>
      <c r="D67" s="151"/>
      <c r="E67" s="151"/>
      <c r="F67" s="151"/>
      <c r="G67" s="151"/>
      <c r="H67" s="151"/>
      <c r="I67" s="151"/>
      <c r="J67" s="151"/>
      <c r="K67" s="151"/>
      <c r="L67" s="151"/>
      <c r="M67" s="151"/>
      <c r="T67" s="151"/>
      <c r="U67" s="151"/>
      <c r="V67" s="151"/>
    </row>
    <row r="68" spans="1:22" x14ac:dyDescent="0.35">
      <c r="A68" s="152"/>
      <c r="B68" s="151"/>
      <c r="C68" s="151"/>
      <c r="D68" s="151"/>
      <c r="E68" s="151"/>
      <c r="F68" s="151"/>
      <c r="G68" s="151"/>
      <c r="H68" s="151"/>
      <c r="I68" s="151"/>
      <c r="J68" s="151"/>
      <c r="K68" s="151"/>
      <c r="L68" s="151"/>
      <c r="M68" s="151"/>
      <c r="T68" s="151"/>
      <c r="U68" s="151"/>
      <c r="V68" s="151"/>
    </row>
    <row r="69" spans="1:22" x14ac:dyDescent="0.35">
      <c r="A69" s="152"/>
      <c r="B69" s="151"/>
      <c r="C69" s="151"/>
      <c r="D69" s="151"/>
      <c r="E69" s="151"/>
      <c r="F69" s="151"/>
      <c r="G69" s="151"/>
      <c r="H69" s="151"/>
      <c r="I69" s="151"/>
      <c r="J69" s="151"/>
      <c r="K69" s="151"/>
      <c r="L69" s="151"/>
      <c r="M69" s="151"/>
      <c r="T69" s="151"/>
      <c r="U69" s="151"/>
      <c r="V69" s="151"/>
    </row>
    <row r="70" spans="1:22" x14ac:dyDescent="0.35">
      <c r="A70" s="152"/>
      <c r="B70" s="151"/>
      <c r="C70" s="151"/>
      <c r="D70" s="151"/>
      <c r="E70" s="151"/>
      <c r="F70" s="151"/>
      <c r="G70" s="151"/>
      <c r="H70" s="151"/>
      <c r="I70" s="151"/>
      <c r="J70" s="151"/>
      <c r="K70" s="151"/>
      <c r="L70" s="151"/>
      <c r="M70" s="151"/>
      <c r="T70" s="151"/>
      <c r="U70" s="151"/>
      <c r="V70" s="151"/>
    </row>
    <row r="71" spans="1:22" x14ac:dyDescent="0.35">
      <c r="A71" s="152"/>
      <c r="B71" s="151"/>
      <c r="C71" s="151"/>
      <c r="D71" s="151"/>
      <c r="E71" s="151"/>
      <c r="F71" s="151"/>
      <c r="G71" s="151"/>
      <c r="H71" s="151"/>
      <c r="I71" s="151"/>
      <c r="J71" s="151"/>
      <c r="K71" s="151"/>
      <c r="L71" s="151"/>
      <c r="M71" s="151"/>
      <c r="T71" s="151"/>
      <c r="U71" s="151"/>
      <c r="V71" s="151"/>
    </row>
    <row r="72" spans="1:22" x14ac:dyDescent="0.35">
      <c r="A72" s="152"/>
      <c r="B72" s="151"/>
      <c r="C72" s="151"/>
      <c r="D72" s="151"/>
      <c r="E72" s="151"/>
      <c r="F72" s="151"/>
      <c r="G72" s="151"/>
      <c r="H72" s="151"/>
      <c r="I72" s="151"/>
      <c r="J72" s="151"/>
      <c r="K72" s="151"/>
      <c r="L72" s="151"/>
      <c r="M72" s="151"/>
      <c r="T72" s="151"/>
      <c r="U72" s="151"/>
      <c r="V72" s="151"/>
    </row>
    <row r="73" spans="1:22" x14ac:dyDescent="0.35">
      <c r="A73" s="152"/>
      <c r="B73" s="151"/>
      <c r="C73" s="151"/>
      <c r="D73" s="151"/>
      <c r="E73" s="151"/>
      <c r="F73" s="151"/>
      <c r="G73" s="151"/>
      <c r="H73" s="151"/>
      <c r="I73" s="151"/>
      <c r="J73" s="151"/>
      <c r="K73" s="151"/>
      <c r="L73" s="151"/>
      <c r="M73" s="151"/>
      <c r="T73" s="151"/>
      <c r="U73" s="151"/>
      <c r="V73" s="151"/>
    </row>
    <row r="74" spans="1:22" x14ac:dyDescent="0.35">
      <c r="A74" s="152"/>
      <c r="B74" s="151"/>
      <c r="C74" s="151"/>
      <c r="D74" s="151"/>
      <c r="E74" s="151"/>
      <c r="F74" s="151"/>
      <c r="G74" s="151"/>
      <c r="H74" s="151"/>
      <c r="I74" s="151"/>
      <c r="J74" s="151"/>
      <c r="K74" s="151"/>
      <c r="L74" s="151"/>
      <c r="M74" s="151"/>
      <c r="T74" s="151"/>
      <c r="U74" s="151"/>
      <c r="V74" s="151"/>
    </row>
    <row r="75" spans="1:22" x14ac:dyDescent="0.35">
      <c r="A75" s="152"/>
      <c r="B75" s="151"/>
      <c r="C75" s="151"/>
      <c r="D75" s="151"/>
      <c r="E75" s="151"/>
      <c r="F75" s="151"/>
      <c r="G75" s="151"/>
      <c r="H75" s="151"/>
      <c r="I75" s="151"/>
      <c r="J75" s="151"/>
      <c r="K75" s="151"/>
      <c r="L75" s="151"/>
      <c r="M75" s="151"/>
      <c r="T75" s="151"/>
      <c r="U75" s="151"/>
      <c r="V75" s="151"/>
    </row>
    <row r="76" spans="1:22" x14ac:dyDescent="0.35">
      <c r="A76" s="152"/>
      <c r="B76" s="151"/>
      <c r="C76" s="151"/>
      <c r="D76" s="151"/>
      <c r="E76" s="151"/>
      <c r="F76" s="151"/>
      <c r="G76" s="151"/>
      <c r="H76" s="151"/>
      <c r="I76" s="151"/>
      <c r="J76" s="151"/>
      <c r="K76" s="151"/>
      <c r="L76" s="151"/>
      <c r="M76" s="151"/>
      <c r="T76" s="151"/>
      <c r="U76" s="151"/>
      <c r="V76" s="151"/>
    </row>
    <row r="77" spans="1:22" x14ac:dyDescent="0.35">
      <c r="A77" s="152"/>
      <c r="B77" s="151"/>
      <c r="C77" s="151"/>
      <c r="D77" s="151"/>
      <c r="E77" s="151"/>
      <c r="F77" s="151"/>
      <c r="G77" s="151"/>
      <c r="H77" s="151"/>
      <c r="I77" s="151"/>
      <c r="J77" s="151"/>
      <c r="K77" s="151"/>
      <c r="L77" s="151"/>
      <c r="M77" s="151"/>
      <c r="T77" s="151"/>
      <c r="U77" s="151"/>
      <c r="V77" s="151"/>
    </row>
    <row r="78" spans="1:22" x14ac:dyDescent="0.35">
      <c r="A78" s="152"/>
      <c r="B78" s="151"/>
      <c r="C78" s="151"/>
      <c r="D78" s="151"/>
      <c r="E78" s="151"/>
      <c r="F78" s="151"/>
      <c r="G78" s="151"/>
      <c r="H78" s="151"/>
      <c r="I78" s="151"/>
      <c r="J78" s="151"/>
      <c r="K78" s="151"/>
      <c r="L78" s="151"/>
      <c r="M78" s="151"/>
      <c r="T78" s="151"/>
      <c r="U78" s="151"/>
      <c r="V78" s="151"/>
    </row>
    <row r="79" spans="1:22" x14ac:dyDescent="0.35">
      <c r="A79" s="152"/>
      <c r="B79" s="151"/>
      <c r="C79" s="151"/>
      <c r="D79" s="151"/>
      <c r="E79" s="151"/>
      <c r="F79" s="151"/>
      <c r="G79" s="151"/>
      <c r="H79" s="151"/>
      <c r="I79" s="151"/>
      <c r="J79" s="151"/>
      <c r="K79" s="151"/>
      <c r="L79" s="151"/>
      <c r="M79" s="151"/>
      <c r="T79" s="151"/>
      <c r="U79" s="151"/>
      <c r="V79" s="151"/>
    </row>
    <row r="80" spans="1:22" x14ac:dyDescent="0.35">
      <c r="A80" s="152"/>
      <c r="B80" s="151"/>
      <c r="C80" s="151"/>
      <c r="D80" s="151"/>
      <c r="E80" s="151"/>
      <c r="F80" s="151"/>
      <c r="G80" s="151"/>
      <c r="H80" s="151"/>
      <c r="I80" s="151"/>
      <c r="J80" s="151"/>
      <c r="K80" s="151"/>
      <c r="L80" s="151"/>
      <c r="M80" s="151"/>
      <c r="T80" s="151"/>
      <c r="U80" s="151"/>
      <c r="V80" s="151"/>
    </row>
    <row r="81" spans="1:22" x14ac:dyDescent="0.35">
      <c r="A81" s="152"/>
      <c r="B81" s="151"/>
      <c r="C81" s="151"/>
      <c r="D81" s="151"/>
      <c r="E81" s="151"/>
      <c r="F81" s="151"/>
      <c r="G81" s="151"/>
      <c r="H81" s="151"/>
      <c r="I81" s="151"/>
      <c r="J81" s="151"/>
      <c r="K81" s="151"/>
      <c r="L81" s="151"/>
      <c r="M81" s="151"/>
      <c r="T81" s="151"/>
      <c r="U81" s="151"/>
      <c r="V81" s="151"/>
    </row>
    <row r="82" spans="1:22" x14ac:dyDescent="0.35">
      <c r="A82" s="152"/>
      <c r="B82" s="151"/>
      <c r="C82" s="151"/>
      <c r="D82" s="151"/>
      <c r="E82" s="151"/>
      <c r="F82" s="151"/>
      <c r="G82" s="151"/>
      <c r="H82" s="151"/>
      <c r="I82" s="151"/>
      <c r="J82" s="151"/>
      <c r="K82" s="151"/>
      <c r="L82" s="151"/>
      <c r="M82" s="151"/>
      <c r="T82" s="151"/>
      <c r="U82" s="151"/>
      <c r="V82" s="151"/>
    </row>
    <row r="83" spans="1:22" x14ac:dyDescent="0.35">
      <c r="A83" s="152"/>
      <c r="B83" s="151"/>
      <c r="C83" s="151"/>
      <c r="D83" s="151"/>
      <c r="E83" s="151"/>
      <c r="F83" s="151"/>
      <c r="G83" s="151"/>
      <c r="H83" s="151"/>
      <c r="I83" s="151"/>
      <c r="J83" s="151"/>
      <c r="K83" s="151"/>
      <c r="L83" s="151"/>
      <c r="M83" s="151"/>
      <c r="T83" s="151"/>
      <c r="U83" s="151"/>
      <c r="V83" s="151"/>
    </row>
    <row r="84" spans="1:22" x14ac:dyDescent="0.35">
      <c r="A84" s="152"/>
      <c r="B84" s="151"/>
      <c r="C84" s="151"/>
      <c r="D84" s="151"/>
      <c r="E84" s="151"/>
      <c r="F84" s="151"/>
      <c r="G84" s="151"/>
      <c r="H84" s="151"/>
      <c r="I84" s="151"/>
      <c r="J84" s="151"/>
      <c r="K84" s="151"/>
      <c r="L84" s="151"/>
      <c r="M84" s="151"/>
      <c r="T84" s="151"/>
      <c r="U84" s="151"/>
      <c r="V84" s="151"/>
    </row>
    <row r="85" spans="1:22" x14ac:dyDescent="0.35">
      <c r="A85" s="152"/>
      <c r="B85" s="151"/>
      <c r="C85" s="151"/>
      <c r="D85" s="151"/>
      <c r="E85" s="151"/>
      <c r="F85" s="151"/>
      <c r="G85" s="151"/>
      <c r="H85" s="151"/>
      <c r="I85" s="151"/>
      <c r="J85" s="151"/>
      <c r="K85" s="151"/>
      <c r="L85" s="151"/>
      <c r="M85" s="151"/>
      <c r="T85" s="151"/>
      <c r="U85" s="151"/>
      <c r="V85" s="151"/>
    </row>
    <row r="86" spans="1:22" x14ac:dyDescent="0.35">
      <c r="A86" s="152"/>
      <c r="B86" s="151"/>
      <c r="C86" s="151"/>
      <c r="D86" s="151"/>
      <c r="E86" s="151"/>
      <c r="F86" s="151"/>
      <c r="G86" s="151"/>
      <c r="H86" s="151"/>
      <c r="I86" s="151"/>
      <c r="J86" s="151"/>
      <c r="K86" s="151"/>
      <c r="L86" s="151"/>
      <c r="M86" s="151"/>
      <c r="T86" s="151"/>
      <c r="U86" s="151"/>
      <c r="V86" s="151"/>
    </row>
    <row r="87" spans="1:22" x14ac:dyDescent="0.35">
      <c r="A87" s="152"/>
      <c r="B87" s="151"/>
      <c r="C87" s="151"/>
      <c r="D87" s="151"/>
      <c r="E87" s="151"/>
      <c r="F87" s="151"/>
      <c r="G87" s="151"/>
      <c r="H87" s="151"/>
      <c r="I87" s="151"/>
      <c r="J87" s="151"/>
      <c r="K87" s="151"/>
      <c r="L87" s="151"/>
      <c r="M87" s="151"/>
      <c r="T87" s="151"/>
      <c r="U87" s="151"/>
      <c r="V87" s="151"/>
    </row>
    <row r="88" spans="1:22" x14ac:dyDescent="0.35">
      <c r="A88" s="152"/>
      <c r="B88" s="151"/>
      <c r="C88" s="151"/>
      <c r="D88" s="151"/>
      <c r="E88" s="151"/>
      <c r="F88" s="151"/>
      <c r="G88" s="151"/>
      <c r="H88" s="151"/>
      <c r="I88" s="151"/>
      <c r="J88" s="151"/>
      <c r="K88" s="151"/>
      <c r="L88" s="151"/>
      <c r="M88" s="151"/>
      <c r="T88" s="151"/>
      <c r="U88" s="151"/>
      <c r="V88" s="151"/>
    </row>
    <row r="89" spans="1:22" x14ac:dyDescent="0.35">
      <c r="A89" s="152"/>
      <c r="B89" s="151"/>
      <c r="C89" s="151"/>
      <c r="D89" s="151"/>
      <c r="E89" s="151"/>
      <c r="F89" s="151"/>
      <c r="G89" s="151"/>
      <c r="H89" s="151"/>
      <c r="I89" s="151"/>
      <c r="J89" s="151"/>
      <c r="K89" s="151"/>
      <c r="L89" s="151"/>
      <c r="M89" s="151"/>
      <c r="T89" s="151"/>
      <c r="U89" s="151"/>
      <c r="V89" s="151"/>
    </row>
    <row r="90" spans="1:22" x14ac:dyDescent="0.35">
      <c r="A90" s="152"/>
      <c r="B90" s="151"/>
      <c r="C90" s="151"/>
      <c r="D90" s="151"/>
      <c r="E90" s="151"/>
      <c r="F90" s="151"/>
      <c r="G90" s="151"/>
      <c r="H90" s="151"/>
      <c r="I90" s="151"/>
      <c r="J90" s="151"/>
      <c r="K90" s="151"/>
      <c r="L90" s="151"/>
      <c r="M90" s="151"/>
      <c r="T90" s="151"/>
      <c r="U90" s="151"/>
      <c r="V90" s="151"/>
    </row>
    <row r="91" spans="1:22" x14ac:dyDescent="0.35">
      <c r="A91" s="152"/>
      <c r="B91" s="151"/>
      <c r="C91" s="151"/>
      <c r="D91" s="151"/>
      <c r="E91" s="151"/>
      <c r="F91" s="151"/>
      <c r="G91" s="151"/>
      <c r="H91" s="151"/>
      <c r="I91" s="151"/>
      <c r="J91" s="151"/>
      <c r="K91" s="151"/>
      <c r="L91" s="151"/>
      <c r="M91" s="151"/>
      <c r="T91" s="151"/>
      <c r="U91" s="151"/>
      <c r="V91" s="151"/>
    </row>
    <row r="92" spans="1:22" x14ac:dyDescent="0.35">
      <c r="A92" s="152"/>
      <c r="B92" s="151"/>
      <c r="C92" s="151"/>
      <c r="D92" s="151"/>
      <c r="E92" s="151"/>
      <c r="F92" s="151"/>
      <c r="G92" s="151"/>
      <c r="H92" s="151"/>
      <c r="I92" s="151"/>
      <c r="J92" s="151"/>
      <c r="K92" s="151"/>
      <c r="L92" s="151"/>
      <c r="M92" s="151"/>
      <c r="T92" s="151"/>
      <c r="U92" s="151"/>
      <c r="V92" s="151"/>
    </row>
    <row r="93" spans="1:22" x14ac:dyDescent="0.35">
      <c r="A93" s="152"/>
      <c r="B93" s="151"/>
      <c r="C93" s="151"/>
      <c r="D93" s="151"/>
      <c r="E93" s="151"/>
      <c r="F93" s="151"/>
      <c r="G93" s="151"/>
      <c r="H93" s="151"/>
      <c r="I93" s="151"/>
      <c r="J93" s="151"/>
      <c r="K93" s="151"/>
      <c r="L93" s="151"/>
      <c r="M93" s="151"/>
      <c r="T93" s="151"/>
      <c r="U93" s="151"/>
      <c r="V93" s="151"/>
    </row>
    <row r="94" spans="1:22" x14ac:dyDescent="0.35">
      <c r="A94" s="152"/>
      <c r="B94" s="151"/>
      <c r="C94" s="151"/>
      <c r="D94" s="151"/>
      <c r="E94" s="151"/>
      <c r="F94" s="151"/>
      <c r="G94" s="151"/>
      <c r="H94" s="151"/>
      <c r="I94" s="151"/>
      <c r="J94" s="151"/>
      <c r="K94" s="151"/>
      <c r="L94" s="151"/>
      <c r="M94" s="151"/>
      <c r="T94" s="151"/>
      <c r="U94" s="151"/>
      <c r="V94" s="151"/>
    </row>
    <row r="95" spans="1:22" x14ac:dyDescent="0.35">
      <c r="A95" s="152"/>
      <c r="B95" s="151"/>
      <c r="C95" s="151"/>
      <c r="D95" s="151"/>
      <c r="E95" s="151"/>
      <c r="F95" s="151"/>
      <c r="G95" s="151"/>
      <c r="H95" s="151"/>
      <c r="I95" s="151"/>
      <c r="J95" s="151"/>
      <c r="K95" s="151"/>
      <c r="L95" s="151"/>
      <c r="M95" s="151"/>
      <c r="T95" s="151"/>
      <c r="U95" s="151"/>
      <c r="V95" s="151"/>
    </row>
    <row r="96" spans="1:22" x14ac:dyDescent="0.35">
      <c r="A96" s="152"/>
      <c r="B96" s="151"/>
      <c r="C96" s="151"/>
      <c r="D96" s="151"/>
      <c r="E96" s="151"/>
      <c r="F96" s="151"/>
      <c r="G96" s="151"/>
      <c r="H96" s="151"/>
      <c r="I96" s="151"/>
      <c r="J96" s="151"/>
      <c r="K96" s="151"/>
      <c r="L96" s="151"/>
      <c r="M96" s="151"/>
      <c r="T96" s="151"/>
      <c r="U96" s="151"/>
      <c r="V96" s="151"/>
    </row>
    <row r="97" spans="1:22" x14ac:dyDescent="0.35">
      <c r="A97" s="152"/>
      <c r="B97" s="151"/>
      <c r="C97" s="151"/>
      <c r="D97" s="151"/>
      <c r="E97" s="151"/>
      <c r="F97" s="151"/>
      <c r="G97" s="151"/>
      <c r="H97" s="151"/>
      <c r="I97" s="151"/>
      <c r="J97" s="151"/>
      <c r="K97" s="151"/>
      <c r="L97" s="151"/>
      <c r="M97" s="151"/>
      <c r="T97" s="151"/>
      <c r="U97" s="151"/>
      <c r="V97" s="151"/>
    </row>
    <row r="98" spans="1:22" x14ac:dyDescent="0.35">
      <c r="A98" s="152"/>
      <c r="B98" s="151"/>
      <c r="C98" s="151"/>
      <c r="D98" s="151"/>
      <c r="E98" s="151"/>
      <c r="F98" s="151"/>
      <c r="G98" s="151"/>
      <c r="H98" s="151"/>
      <c r="I98" s="151"/>
      <c r="J98" s="151"/>
      <c r="K98" s="151"/>
      <c r="L98" s="151"/>
      <c r="M98" s="151"/>
      <c r="T98" s="151"/>
      <c r="U98" s="151"/>
      <c r="V98" s="151"/>
    </row>
    <row r="99" spans="1:22" x14ac:dyDescent="0.35">
      <c r="A99" s="152"/>
      <c r="B99" s="151"/>
      <c r="C99" s="151"/>
      <c r="D99" s="151"/>
      <c r="E99" s="151"/>
      <c r="F99" s="151"/>
      <c r="G99" s="151"/>
      <c r="H99" s="151"/>
      <c r="I99" s="151"/>
      <c r="J99" s="151"/>
      <c r="K99" s="151"/>
      <c r="L99" s="151"/>
      <c r="M99" s="151"/>
      <c r="T99" s="151"/>
      <c r="U99" s="151"/>
      <c r="V99" s="151"/>
    </row>
    <row r="100" spans="1:22" x14ac:dyDescent="0.35">
      <c r="A100" s="152"/>
      <c r="B100" s="151"/>
      <c r="C100" s="151"/>
      <c r="D100" s="151"/>
      <c r="E100" s="151"/>
      <c r="F100" s="151"/>
      <c r="G100" s="151"/>
      <c r="H100" s="151"/>
      <c r="I100" s="151"/>
      <c r="J100" s="151"/>
      <c r="K100" s="151"/>
      <c r="L100" s="151"/>
      <c r="M100" s="151"/>
      <c r="T100" s="151"/>
      <c r="U100" s="151"/>
      <c r="V100" s="151"/>
    </row>
    <row r="101" spans="1:22" x14ac:dyDescent="0.35">
      <c r="A101" s="152"/>
      <c r="B101" s="151"/>
      <c r="C101" s="151"/>
      <c r="D101" s="151"/>
      <c r="E101" s="151"/>
      <c r="F101" s="151"/>
      <c r="G101" s="151"/>
      <c r="H101" s="151"/>
      <c r="I101" s="151"/>
      <c r="J101" s="151"/>
      <c r="K101" s="151"/>
      <c r="L101" s="151"/>
      <c r="M101" s="151"/>
      <c r="T101" s="151"/>
      <c r="U101" s="151"/>
      <c r="V101" s="151"/>
    </row>
    <row r="102" spans="1:22" x14ac:dyDescent="0.35">
      <c r="A102" s="152"/>
      <c r="B102" s="151"/>
      <c r="C102" s="151"/>
      <c r="D102" s="151"/>
      <c r="E102" s="151"/>
      <c r="F102" s="151"/>
      <c r="G102" s="151"/>
      <c r="H102" s="151"/>
      <c r="I102" s="151"/>
      <c r="J102" s="151"/>
      <c r="K102" s="151"/>
      <c r="L102" s="151"/>
      <c r="M102" s="151"/>
      <c r="T102" s="151"/>
      <c r="U102" s="151"/>
      <c r="V102" s="151"/>
    </row>
    <row r="103" spans="1:22" x14ac:dyDescent="0.35">
      <c r="A103" s="152"/>
      <c r="B103" s="151"/>
      <c r="C103" s="151"/>
      <c r="D103" s="151"/>
      <c r="E103" s="151"/>
      <c r="F103" s="151"/>
      <c r="G103" s="151"/>
      <c r="H103" s="151"/>
      <c r="I103" s="151"/>
      <c r="J103" s="151"/>
      <c r="K103" s="151"/>
      <c r="L103" s="151"/>
      <c r="M103" s="151"/>
      <c r="T103" s="151"/>
      <c r="U103" s="151"/>
      <c r="V103" s="151"/>
    </row>
    <row r="104" spans="1:22" x14ac:dyDescent="0.35">
      <c r="A104" s="152"/>
      <c r="B104" s="151"/>
      <c r="C104" s="151"/>
      <c r="D104" s="151"/>
      <c r="E104" s="151"/>
      <c r="F104" s="151"/>
      <c r="G104" s="151"/>
      <c r="H104" s="151"/>
      <c r="I104" s="151"/>
      <c r="J104" s="151"/>
      <c r="K104" s="151"/>
      <c r="L104" s="151"/>
      <c r="M104" s="151"/>
      <c r="T104" s="151"/>
      <c r="U104" s="151"/>
      <c r="V104" s="151"/>
    </row>
    <row r="105" spans="1:22" x14ac:dyDescent="0.35">
      <c r="A105" s="152"/>
      <c r="B105" s="151"/>
      <c r="C105" s="151"/>
      <c r="D105" s="151"/>
      <c r="E105" s="151"/>
      <c r="F105" s="151"/>
      <c r="G105" s="151"/>
      <c r="H105" s="151"/>
      <c r="I105" s="151"/>
      <c r="J105" s="151"/>
      <c r="K105" s="151"/>
      <c r="L105" s="151"/>
      <c r="M105" s="151"/>
      <c r="T105" s="151"/>
      <c r="U105" s="151"/>
      <c r="V105" s="151"/>
    </row>
    <row r="106" spans="1:22" x14ac:dyDescent="0.35">
      <c r="A106" s="152"/>
      <c r="B106" s="151"/>
      <c r="C106" s="151"/>
      <c r="D106" s="151"/>
      <c r="E106" s="151"/>
      <c r="F106" s="151"/>
      <c r="G106" s="151"/>
      <c r="H106" s="151"/>
      <c r="I106" s="151"/>
      <c r="J106" s="151"/>
      <c r="K106" s="151"/>
      <c r="L106" s="151"/>
      <c r="M106" s="151"/>
      <c r="T106" s="151"/>
      <c r="U106" s="151"/>
      <c r="V106" s="151"/>
    </row>
    <row r="107" spans="1:22" x14ac:dyDescent="0.35">
      <c r="A107" s="152"/>
      <c r="B107" s="151"/>
      <c r="C107" s="151"/>
      <c r="D107" s="151"/>
      <c r="E107" s="151"/>
      <c r="F107" s="151"/>
      <c r="G107" s="151"/>
      <c r="H107" s="151"/>
      <c r="I107" s="151"/>
      <c r="J107" s="151"/>
      <c r="K107" s="151"/>
      <c r="L107" s="151"/>
      <c r="M107" s="151"/>
      <c r="T107" s="151"/>
      <c r="U107" s="151"/>
      <c r="V107" s="151"/>
    </row>
    <row r="108" spans="1:22" x14ac:dyDescent="0.35">
      <c r="A108" s="152"/>
      <c r="B108" s="151"/>
      <c r="C108" s="151"/>
      <c r="D108" s="151"/>
      <c r="E108" s="151"/>
      <c r="F108" s="151"/>
      <c r="G108" s="151"/>
      <c r="H108" s="151"/>
      <c r="I108" s="151"/>
      <c r="J108" s="151"/>
      <c r="K108" s="151"/>
      <c r="L108" s="151"/>
      <c r="M108" s="151"/>
      <c r="T108" s="151"/>
      <c r="U108" s="151"/>
      <c r="V108" s="151"/>
    </row>
    <row r="109" spans="1:22" x14ac:dyDescent="0.35">
      <c r="A109" s="152"/>
      <c r="B109" s="151"/>
      <c r="C109" s="151"/>
      <c r="D109" s="151"/>
      <c r="E109" s="151"/>
      <c r="F109" s="151"/>
      <c r="G109" s="151"/>
      <c r="H109" s="151"/>
      <c r="I109" s="151"/>
      <c r="J109" s="151"/>
      <c r="K109" s="151"/>
      <c r="L109" s="151"/>
      <c r="M109" s="151"/>
      <c r="T109" s="151"/>
      <c r="U109" s="151"/>
      <c r="V109" s="151"/>
    </row>
    <row r="110" spans="1:22" x14ac:dyDescent="0.35">
      <c r="A110" s="152"/>
      <c r="B110" s="151"/>
      <c r="C110" s="151"/>
      <c r="D110" s="151"/>
      <c r="E110" s="151"/>
      <c r="F110" s="151"/>
      <c r="G110" s="151"/>
      <c r="H110" s="151"/>
      <c r="I110" s="151"/>
      <c r="J110" s="151"/>
      <c r="K110" s="151"/>
      <c r="L110" s="151"/>
      <c r="M110" s="151"/>
      <c r="T110" s="151"/>
      <c r="U110" s="151"/>
      <c r="V110" s="151"/>
    </row>
    <row r="111" spans="1:22" x14ac:dyDescent="0.35">
      <c r="A111" s="152"/>
      <c r="B111" s="151"/>
      <c r="C111" s="151"/>
      <c r="D111" s="151"/>
      <c r="E111" s="151"/>
      <c r="F111" s="151"/>
      <c r="G111" s="151"/>
      <c r="H111" s="151"/>
      <c r="I111" s="151"/>
      <c r="J111" s="151"/>
      <c r="K111" s="151"/>
      <c r="L111" s="151"/>
      <c r="M111" s="151"/>
      <c r="T111" s="151"/>
      <c r="U111" s="151"/>
      <c r="V111" s="151"/>
    </row>
    <row r="112" spans="1:22" x14ac:dyDescent="0.35">
      <c r="A112" s="152"/>
      <c r="B112" s="151"/>
      <c r="C112" s="151"/>
      <c r="D112" s="151"/>
      <c r="E112" s="151"/>
      <c r="F112" s="151"/>
      <c r="G112" s="151"/>
      <c r="H112" s="151"/>
      <c r="I112" s="151"/>
      <c r="J112" s="151"/>
      <c r="K112" s="151"/>
      <c r="L112" s="151"/>
      <c r="M112" s="151"/>
      <c r="T112" s="151"/>
      <c r="U112" s="151"/>
      <c r="V112" s="151"/>
    </row>
    <row r="113" spans="1:22" x14ac:dyDescent="0.35">
      <c r="A113" s="152"/>
      <c r="B113" s="151"/>
      <c r="C113" s="151"/>
      <c r="D113" s="151"/>
      <c r="E113" s="151"/>
      <c r="F113" s="151"/>
      <c r="G113" s="151"/>
      <c r="H113" s="151"/>
      <c r="I113" s="151"/>
      <c r="J113" s="151"/>
      <c r="K113" s="151"/>
      <c r="L113" s="151"/>
      <c r="M113" s="151"/>
      <c r="T113" s="151"/>
      <c r="U113" s="151"/>
      <c r="V113" s="151"/>
    </row>
    <row r="114" spans="1:22" x14ac:dyDescent="0.35">
      <c r="A114" s="152"/>
      <c r="B114" s="151"/>
      <c r="C114" s="151"/>
      <c r="D114" s="151"/>
      <c r="E114" s="151"/>
      <c r="F114" s="151"/>
      <c r="G114" s="151"/>
      <c r="H114" s="151"/>
      <c r="I114" s="151"/>
      <c r="J114" s="151"/>
      <c r="K114" s="151"/>
      <c r="L114" s="151"/>
      <c r="M114" s="151"/>
      <c r="T114" s="151"/>
      <c r="U114" s="151"/>
      <c r="V114" s="151"/>
    </row>
    <row r="115" spans="1:22" x14ac:dyDescent="0.35">
      <c r="A115" s="152"/>
      <c r="B115" s="151"/>
      <c r="C115" s="151"/>
      <c r="D115" s="151"/>
      <c r="E115" s="151"/>
      <c r="F115" s="151"/>
      <c r="G115" s="151"/>
      <c r="H115" s="151"/>
      <c r="I115" s="151"/>
      <c r="J115" s="151"/>
      <c r="K115" s="151"/>
      <c r="L115" s="151"/>
      <c r="M115" s="151"/>
      <c r="T115" s="151"/>
      <c r="U115" s="151"/>
      <c r="V115" s="151"/>
    </row>
    <row r="116" spans="1:22" x14ac:dyDescent="0.35">
      <c r="A116" s="152"/>
      <c r="B116" s="151"/>
      <c r="C116" s="151"/>
      <c r="D116" s="151"/>
      <c r="E116" s="151"/>
      <c r="F116" s="151"/>
      <c r="G116" s="151"/>
      <c r="H116" s="151"/>
      <c r="I116" s="151"/>
      <c r="J116" s="151"/>
      <c r="K116" s="151"/>
      <c r="L116" s="151"/>
      <c r="M116" s="151"/>
      <c r="T116" s="151"/>
      <c r="U116" s="151"/>
      <c r="V116" s="151"/>
    </row>
    <row r="117" spans="1:22" x14ac:dyDescent="0.35">
      <c r="A117" s="152"/>
      <c r="B117" s="151"/>
      <c r="C117" s="151"/>
      <c r="D117" s="151"/>
      <c r="E117" s="151"/>
      <c r="F117" s="151"/>
      <c r="G117" s="151"/>
      <c r="H117" s="151"/>
      <c r="I117" s="151"/>
      <c r="J117" s="151"/>
      <c r="K117" s="151"/>
      <c r="L117" s="151"/>
      <c r="M117" s="151"/>
      <c r="T117" s="151"/>
      <c r="U117" s="151"/>
      <c r="V117" s="151"/>
    </row>
    <row r="118" spans="1:22" x14ac:dyDescent="0.35">
      <c r="A118" s="152"/>
      <c r="B118" s="151"/>
      <c r="C118" s="151"/>
      <c r="D118" s="151"/>
      <c r="E118" s="151"/>
      <c r="F118" s="151"/>
      <c r="G118" s="151"/>
      <c r="H118" s="151"/>
      <c r="I118" s="151"/>
      <c r="J118" s="151"/>
      <c r="K118" s="151"/>
      <c r="L118" s="151"/>
      <c r="M118" s="151"/>
      <c r="T118" s="151"/>
      <c r="U118" s="151"/>
      <c r="V118" s="151"/>
    </row>
    <row r="119" spans="1:22" x14ac:dyDescent="0.35">
      <c r="A119" s="152"/>
      <c r="B119" s="151"/>
      <c r="C119" s="151"/>
      <c r="D119" s="151"/>
      <c r="E119" s="151"/>
      <c r="F119" s="151"/>
      <c r="G119" s="151"/>
      <c r="H119" s="151"/>
      <c r="I119" s="151"/>
      <c r="J119" s="151"/>
      <c r="K119" s="151"/>
      <c r="L119" s="151"/>
      <c r="M119" s="151"/>
      <c r="T119" s="151"/>
      <c r="U119" s="151"/>
      <c r="V119" s="151"/>
    </row>
    <row r="120" spans="1:22" x14ac:dyDescent="0.35">
      <c r="A120" s="152"/>
      <c r="B120" s="151"/>
      <c r="C120" s="151"/>
      <c r="D120" s="151"/>
      <c r="E120" s="151"/>
      <c r="F120" s="151"/>
      <c r="G120" s="151"/>
      <c r="H120" s="151"/>
      <c r="I120" s="151"/>
      <c r="J120" s="151"/>
      <c r="K120" s="151"/>
      <c r="L120" s="151"/>
      <c r="M120" s="151"/>
      <c r="T120" s="151"/>
      <c r="U120" s="151"/>
      <c r="V120" s="151"/>
    </row>
    <row r="121" spans="1:22" x14ac:dyDescent="0.35">
      <c r="T121" s="151"/>
      <c r="U121" s="151"/>
      <c r="V121" s="151"/>
    </row>
    <row r="122" spans="1:22" x14ac:dyDescent="0.35">
      <c r="T122" s="151"/>
      <c r="U122" s="151"/>
      <c r="V122" s="151"/>
    </row>
    <row r="123" spans="1:22" x14ac:dyDescent="0.35">
      <c r="T123" s="151"/>
      <c r="U123" s="151"/>
      <c r="V123" s="151"/>
    </row>
    <row r="124" spans="1:22" x14ac:dyDescent="0.35">
      <c r="T124" s="151"/>
      <c r="U124" s="151"/>
      <c r="V124" s="151"/>
    </row>
    <row r="125" spans="1:22" x14ac:dyDescent="0.35">
      <c r="T125" s="151"/>
      <c r="U125" s="151"/>
      <c r="V125" s="151"/>
    </row>
    <row r="126" spans="1:22" x14ac:dyDescent="0.35">
      <c r="T126" s="151"/>
      <c r="U126" s="151"/>
      <c r="V126" s="151"/>
    </row>
    <row r="127" spans="1:22" x14ac:dyDescent="0.35">
      <c r="T127" s="151"/>
      <c r="U127" s="151"/>
      <c r="V127" s="151"/>
    </row>
    <row r="128" spans="1:22" x14ac:dyDescent="0.35">
      <c r="T128" s="151"/>
      <c r="U128" s="151"/>
      <c r="V128" s="151"/>
    </row>
    <row r="129" spans="20:22" x14ac:dyDescent="0.35">
      <c r="T129" s="151"/>
      <c r="U129" s="151"/>
      <c r="V129" s="151"/>
    </row>
    <row r="130" spans="20:22" x14ac:dyDescent="0.35">
      <c r="T130" s="151"/>
      <c r="U130" s="151"/>
      <c r="V130" s="151"/>
    </row>
    <row r="131" spans="20:22" x14ac:dyDescent="0.35">
      <c r="T131" s="151"/>
      <c r="U131" s="151"/>
      <c r="V131" s="151"/>
    </row>
    <row r="132" spans="20:22" x14ac:dyDescent="0.35">
      <c r="T132" s="151"/>
      <c r="U132" s="151"/>
      <c r="V132" s="151"/>
    </row>
    <row r="133" spans="20:22" x14ac:dyDescent="0.35">
      <c r="T133" s="151"/>
      <c r="U133" s="151"/>
      <c r="V133" s="151"/>
    </row>
  </sheetData>
  <mergeCells count="10">
    <mergeCell ref="A53:Q53"/>
    <mergeCell ref="A1:V1"/>
    <mergeCell ref="A2:A3"/>
    <mergeCell ref="Q2:S2"/>
    <mergeCell ref="T2:V2"/>
    <mergeCell ref="N2:P2"/>
    <mergeCell ref="K2:M2"/>
    <mergeCell ref="H2:J2"/>
    <mergeCell ref="E2:G2"/>
    <mergeCell ref="B2:D2"/>
  </mergeCells>
  <printOptions horizontalCentered="1"/>
  <pageMargins left="0.2" right="0.2" top="0.75" bottom="0.75" header="0.3" footer="0.3"/>
  <pageSetup scale="20" orientation="portrait" r:id="rId1"/>
  <headerFooter>
    <oddFooter>&amp;L&amp;"-,Italic"&amp;20Source: Report of the Labour Force Survey (LFS) 2021&amp;"-,Regular" &amp;R&amp;20&amp;[6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I59"/>
  <sheetViews>
    <sheetView view="pageBreakPreview" zoomScale="55" zoomScaleNormal="70" zoomScaleSheetLayoutView="55" workbookViewId="0">
      <selection activeCell="E26" sqref="E26"/>
    </sheetView>
  </sheetViews>
  <sheetFormatPr defaultColWidth="8.85546875" defaultRowHeight="24" x14ac:dyDescent="0.35"/>
  <cols>
    <col min="1" max="1" width="97" style="68" bestFit="1" customWidth="1"/>
    <col min="2" max="4" width="22.42578125" style="66" customWidth="1"/>
    <col min="5" max="7" width="25.85546875" style="67" customWidth="1"/>
    <col min="8" max="8" width="8.85546875" style="66"/>
    <col min="9" max="9" width="14.28515625" style="66" bestFit="1" customWidth="1"/>
    <col min="10" max="16384" width="8.85546875" style="66"/>
  </cols>
  <sheetData>
    <row r="1" spans="1:9" ht="36.6" customHeight="1" thickBot="1" x14ac:dyDescent="0.4">
      <c r="A1" s="197" t="s">
        <v>113</v>
      </c>
      <c r="B1" s="197"/>
      <c r="C1" s="197"/>
      <c r="D1" s="197"/>
      <c r="E1" s="197"/>
      <c r="F1" s="197"/>
      <c r="G1" s="197"/>
    </row>
    <row r="2" spans="1:9" ht="38.25" customHeight="1" thickTop="1" thickBot="1" x14ac:dyDescent="0.4">
      <c r="A2" s="198" t="s">
        <v>114</v>
      </c>
      <c r="B2" s="200">
        <v>2019</v>
      </c>
      <c r="C2" s="201"/>
      <c r="D2" s="201"/>
      <c r="E2" s="200">
        <v>2020</v>
      </c>
      <c r="F2" s="201"/>
      <c r="G2" s="201"/>
    </row>
    <row r="3" spans="1:9" ht="38.25" customHeight="1" thickTop="1" thickBot="1" x14ac:dyDescent="0.4">
      <c r="A3" s="199"/>
      <c r="B3" s="95" t="s">
        <v>5</v>
      </c>
      <c r="C3" s="95" t="s">
        <v>3</v>
      </c>
      <c r="D3" s="95" t="s">
        <v>115</v>
      </c>
      <c r="E3" s="95" t="s">
        <v>5</v>
      </c>
      <c r="F3" s="95" t="s">
        <v>3</v>
      </c>
      <c r="G3" s="95" t="s">
        <v>115</v>
      </c>
    </row>
    <row r="4" spans="1:9" ht="27" customHeight="1" thickTop="1" x14ac:dyDescent="0.35">
      <c r="A4" s="94" t="s">
        <v>116</v>
      </c>
      <c r="B4" s="92"/>
      <c r="C4" s="93"/>
      <c r="D4" s="92"/>
      <c r="E4" s="92"/>
      <c r="F4" s="93"/>
      <c r="G4" s="92"/>
    </row>
    <row r="5" spans="1:9" s="81" customFormat="1" ht="27" customHeight="1" x14ac:dyDescent="0.25">
      <c r="A5" s="87" t="s">
        <v>117</v>
      </c>
      <c r="B5" s="91">
        <v>236780.15390299851</v>
      </c>
      <c r="C5" s="91">
        <v>162413.21310199742</v>
      </c>
      <c r="D5" s="91">
        <v>74366.940800999801</v>
      </c>
      <c r="E5" s="91">
        <v>233162.31828999997</v>
      </c>
      <c r="F5" s="91">
        <v>172338.57774000024</v>
      </c>
      <c r="G5" s="91">
        <v>60823.74055000001</v>
      </c>
    </row>
    <row r="6" spans="1:9" s="81" customFormat="1" ht="27" customHeight="1" x14ac:dyDescent="0.25">
      <c r="A6" s="87" t="s">
        <v>118</v>
      </c>
      <c r="B6" s="91">
        <v>220999.79211899714</v>
      </c>
      <c r="C6" s="91">
        <v>146789.1457180001</v>
      </c>
      <c r="D6" s="91">
        <v>74210.646400999976</v>
      </c>
      <c r="E6" s="91">
        <v>216173</v>
      </c>
      <c r="F6" s="91">
        <v>155480</v>
      </c>
      <c r="G6" s="91">
        <v>60693</v>
      </c>
    </row>
    <row r="7" spans="1:9" s="81" customFormat="1" ht="27" customHeight="1" x14ac:dyDescent="0.25">
      <c r="A7" s="85" t="s">
        <v>119</v>
      </c>
      <c r="B7" s="88"/>
      <c r="C7" s="82"/>
      <c r="D7" s="88"/>
      <c r="E7" s="88"/>
      <c r="F7" s="82"/>
      <c r="G7" s="88"/>
      <c r="I7" s="90"/>
    </row>
    <row r="8" spans="1:9" s="81" customFormat="1" ht="27" customHeight="1" x14ac:dyDescent="0.25">
      <c r="A8" s="83" t="s">
        <v>120</v>
      </c>
      <c r="B8" s="88">
        <v>23150.901726000007</v>
      </c>
      <c r="C8" s="88">
        <v>15044.458907999964</v>
      </c>
      <c r="D8" s="88">
        <v>8106.442818000005</v>
      </c>
      <c r="E8" s="88">
        <v>22135</v>
      </c>
      <c r="F8" s="88">
        <v>18545</v>
      </c>
      <c r="G8" s="88">
        <v>3590</v>
      </c>
      <c r="I8" s="90"/>
    </row>
    <row r="9" spans="1:9" s="81" customFormat="1" ht="27" customHeight="1" x14ac:dyDescent="0.25">
      <c r="A9" s="83" t="s">
        <v>121</v>
      </c>
      <c r="B9" s="88">
        <v>194476.19323999711</v>
      </c>
      <c r="C9" s="88">
        <v>128429.24641700015</v>
      </c>
      <c r="D9" s="88">
        <v>66046.946822999962</v>
      </c>
      <c r="E9" s="88">
        <v>190891</v>
      </c>
      <c r="F9" s="88">
        <v>133920</v>
      </c>
      <c r="G9" s="88">
        <v>56971</v>
      </c>
      <c r="I9" s="90"/>
    </row>
    <row r="10" spans="1:9" s="81" customFormat="1" ht="27" customHeight="1" x14ac:dyDescent="0.25">
      <c r="A10" s="83" t="s">
        <v>122</v>
      </c>
      <c r="B10" s="88">
        <v>3372.6971530000028</v>
      </c>
      <c r="C10" s="88">
        <v>3315.4403930000021</v>
      </c>
      <c r="D10" s="88">
        <v>57.25676</v>
      </c>
      <c r="E10" s="88">
        <v>3147</v>
      </c>
      <c r="F10" s="88">
        <v>3016</v>
      </c>
      <c r="G10" s="88">
        <v>132</v>
      </c>
      <c r="I10" s="90"/>
    </row>
    <row r="11" spans="1:9" s="81" customFormat="1" ht="27" customHeight="1" x14ac:dyDescent="0.25">
      <c r="A11" s="85" t="s">
        <v>123</v>
      </c>
      <c r="B11" s="88"/>
      <c r="C11" s="88"/>
      <c r="D11" s="88"/>
      <c r="E11" s="88"/>
      <c r="F11" s="88"/>
      <c r="G11" s="88"/>
      <c r="I11" s="90"/>
    </row>
    <row r="12" spans="1:9" s="81" customFormat="1" ht="27" customHeight="1" x14ac:dyDescent="0.25">
      <c r="A12" s="83" t="s">
        <v>124</v>
      </c>
      <c r="B12" s="88">
        <v>24412.353906000051</v>
      </c>
      <c r="C12" s="88">
        <v>9471.9146660000024</v>
      </c>
      <c r="D12" s="88">
        <v>14940.439240000007</v>
      </c>
      <c r="E12" s="88">
        <v>23529</v>
      </c>
      <c r="F12" s="88">
        <v>8904</v>
      </c>
      <c r="G12" s="88">
        <v>14625</v>
      </c>
      <c r="I12" s="90"/>
    </row>
    <row r="13" spans="1:9" s="81" customFormat="1" ht="27" customHeight="1" x14ac:dyDescent="0.25">
      <c r="A13" s="83" t="s">
        <v>125</v>
      </c>
      <c r="B13" s="88">
        <v>112745.54532999959</v>
      </c>
      <c r="C13" s="88">
        <v>72841.570131000088</v>
      </c>
      <c r="D13" s="88">
        <v>39903.975199000131</v>
      </c>
      <c r="E13" s="88">
        <v>115115</v>
      </c>
      <c r="F13" s="88">
        <v>82133</v>
      </c>
      <c r="G13" s="88">
        <v>32982</v>
      </c>
      <c r="I13" s="90"/>
    </row>
    <row r="14" spans="1:9" s="81" customFormat="1" ht="27" customHeight="1" x14ac:dyDescent="0.25">
      <c r="A14" s="83" t="s">
        <v>126</v>
      </c>
      <c r="B14" s="88">
        <v>34507.056654000189</v>
      </c>
      <c r="C14" s="88">
        <v>26753.976847000031</v>
      </c>
      <c r="D14" s="88">
        <v>7753.0798070000064</v>
      </c>
      <c r="E14" s="88">
        <v>32349</v>
      </c>
      <c r="F14" s="88">
        <v>27696</v>
      </c>
      <c r="G14" s="88">
        <v>4653</v>
      </c>
      <c r="I14" s="90"/>
    </row>
    <row r="15" spans="1:9" s="81" customFormat="1" ht="27" customHeight="1" x14ac:dyDescent="0.25">
      <c r="A15" s="83" t="s">
        <v>127</v>
      </c>
      <c r="B15" s="88">
        <v>49334.836229000161</v>
      </c>
      <c r="C15" s="88">
        <v>37721.684074000186</v>
      </c>
      <c r="D15" s="88">
        <v>11613.152155000003</v>
      </c>
      <c r="E15" s="88">
        <v>45181</v>
      </c>
      <c r="F15" s="88">
        <v>36748</v>
      </c>
      <c r="G15" s="88">
        <v>8433</v>
      </c>
      <c r="I15" s="90"/>
    </row>
    <row r="16" spans="1:9" s="81" customFormat="1" ht="27" customHeight="1" x14ac:dyDescent="0.25">
      <c r="A16" s="85" t="s">
        <v>128</v>
      </c>
      <c r="B16" s="88"/>
      <c r="C16" s="88"/>
      <c r="D16" s="88"/>
      <c r="E16" s="88"/>
      <c r="F16" s="88"/>
      <c r="G16" s="88"/>
      <c r="I16" s="90"/>
    </row>
    <row r="17" spans="1:9" s="81" customFormat="1" ht="27" customHeight="1" x14ac:dyDescent="0.25">
      <c r="A17" s="83" t="s">
        <v>129</v>
      </c>
      <c r="B17" s="88">
        <v>201256.15575299668</v>
      </c>
      <c r="C17" s="88">
        <v>129504.75195500013</v>
      </c>
      <c r="D17" s="88">
        <v>71751.403798000072</v>
      </c>
      <c r="E17" s="88">
        <v>195612</v>
      </c>
      <c r="F17" s="88">
        <v>137084</v>
      </c>
      <c r="G17" s="88">
        <v>58528</v>
      </c>
      <c r="I17" s="90"/>
    </row>
    <row r="18" spans="1:9" s="81" customFormat="1" ht="27" customHeight="1" x14ac:dyDescent="0.25">
      <c r="A18" s="83" t="s">
        <v>130</v>
      </c>
      <c r="B18" s="88">
        <v>6016.6441160000077</v>
      </c>
      <c r="C18" s="88">
        <v>4429.4480749999993</v>
      </c>
      <c r="D18" s="88">
        <v>1587.1960409999997</v>
      </c>
      <c r="E18" s="88">
        <v>5717</v>
      </c>
      <c r="F18" s="88">
        <v>4491</v>
      </c>
      <c r="G18" s="88">
        <v>1226</v>
      </c>
      <c r="I18" s="90"/>
    </row>
    <row r="19" spans="1:9" s="81" customFormat="1" ht="27" customHeight="1" x14ac:dyDescent="0.25">
      <c r="A19" s="83" t="s">
        <v>131</v>
      </c>
      <c r="B19" s="88">
        <v>12096.611271999969</v>
      </c>
      <c r="C19" s="88">
        <v>11346.08939199998</v>
      </c>
      <c r="D19" s="88">
        <v>750.5218799999999</v>
      </c>
      <c r="E19" s="88">
        <v>13387</v>
      </c>
      <c r="F19" s="88">
        <v>12461</v>
      </c>
      <c r="G19" s="88">
        <v>926</v>
      </c>
      <c r="I19" s="90"/>
    </row>
    <row r="20" spans="1:9" s="81" customFormat="1" ht="27" customHeight="1" x14ac:dyDescent="0.25">
      <c r="A20" s="83" t="s">
        <v>132</v>
      </c>
      <c r="B20" s="88">
        <v>1630.3809779999995</v>
      </c>
      <c r="C20" s="88">
        <v>1508.8562959999995</v>
      </c>
      <c r="D20" s="88">
        <v>121.524682</v>
      </c>
      <c r="E20" s="88">
        <v>1456</v>
      </c>
      <c r="F20" s="88">
        <v>1443</v>
      </c>
      <c r="G20" s="88">
        <v>13</v>
      </c>
      <c r="I20" s="90"/>
    </row>
    <row r="21" spans="1:9" s="81" customFormat="1" ht="27" customHeight="1" x14ac:dyDescent="0.25">
      <c r="A21" s="85" t="s">
        <v>133</v>
      </c>
      <c r="B21" s="88"/>
      <c r="C21" s="88"/>
      <c r="D21" s="88"/>
      <c r="E21" s="88"/>
      <c r="F21" s="88"/>
      <c r="G21" s="88"/>
    </row>
    <row r="22" spans="1:9" s="81" customFormat="1" ht="27" customHeight="1" x14ac:dyDescent="0.25">
      <c r="A22" s="83" t="s">
        <v>134</v>
      </c>
      <c r="B22" s="88">
        <v>74886.650379000333</v>
      </c>
      <c r="C22" s="88">
        <v>73022.889713000157</v>
      </c>
      <c r="D22" s="88">
        <v>1863.7606660000001</v>
      </c>
      <c r="E22" s="88">
        <v>70920.848969999948</v>
      </c>
      <c r="F22" s="88">
        <v>69307.763919999823</v>
      </c>
      <c r="G22" s="88">
        <v>1613.0850500000004</v>
      </c>
    </row>
    <row r="23" spans="1:9" s="81" customFormat="1" ht="27" customHeight="1" x14ac:dyDescent="0.25">
      <c r="A23" s="83" t="s">
        <v>135</v>
      </c>
      <c r="B23" s="88">
        <v>146113.14173999778</v>
      </c>
      <c r="C23" s="88">
        <v>73766.256005000425</v>
      </c>
      <c r="D23" s="88">
        <v>72346.885735000091</v>
      </c>
      <c r="E23" s="88">
        <v>145252.29482999945</v>
      </c>
      <c r="F23" s="88">
        <v>86172.34225999983</v>
      </c>
      <c r="G23" s="88">
        <v>59079.95257000003</v>
      </c>
    </row>
    <row r="24" spans="1:9" s="81" customFormat="1" ht="27" customHeight="1" x14ac:dyDescent="0.25">
      <c r="A24" s="83"/>
      <c r="B24" s="88"/>
      <c r="C24" s="88"/>
      <c r="D24" s="88"/>
      <c r="E24" s="88"/>
      <c r="F24" s="88"/>
      <c r="G24" s="88"/>
    </row>
    <row r="25" spans="1:9" s="81" customFormat="1" ht="27" customHeight="1" x14ac:dyDescent="0.25">
      <c r="A25" s="89" t="s">
        <v>136</v>
      </c>
      <c r="B25" s="88"/>
      <c r="C25" s="88"/>
      <c r="D25" s="88"/>
      <c r="E25" s="88"/>
      <c r="F25" s="88"/>
      <c r="G25" s="88"/>
    </row>
    <row r="26" spans="1:9" s="81" customFormat="1" ht="27" customHeight="1" x14ac:dyDescent="0.25">
      <c r="A26" s="87" t="s">
        <v>117</v>
      </c>
      <c r="B26" s="86">
        <v>99.99999999999946</v>
      </c>
      <c r="C26" s="86">
        <v>68.592409636042845</v>
      </c>
      <c r="D26" s="86">
        <v>31.407590363956611</v>
      </c>
      <c r="E26" s="86">
        <v>100</v>
      </c>
      <c r="F26" s="86">
        <f>F5/E5*100</f>
        <v>73.913563308137526</v>
      </c>
      <c r="G26" s="86">
        <f>G5/E5*100</f>
        <v>26.086436691862598</v>
      </c>
    </row>
    <row r="27" spans="1:9" s="81" customFormat="1" ht="27" customHeight="1" x14ac:dyDescent="0.25">
      <c r="A27" s="87" t="s">
        <v>118</v>
      </c>
      <c r="B27" s="86">
        <v>100</v>
      </c>
      <c r="C27" s="86">
        <v>100</v>
      </c>
      <c r="D27" s="86">
        <v>100</v>
      </c>
      <c r="E27" s="86">
        <v>100</v>
      </c>
      <c r="F27" s="86">
        <v>100</v>
      </c>
      <c r="G27" s="86">
        <v>100</v>
      </c>
    </row>
    <row r="28" spans="1:9" s="81" customFormat="1" ht="27" customHeight="1" x14ac:dyDescent="0.25">
      <c r="A28" s="85" t="s">
        <v>119</v>
      </c>
      <c r="B28" s="84"/>
      <c r="C28" s="84"/>
      <c r="D28" s="84"/>
      <c r="E28" s="84"/>
      <c r="F28" s="84"/>
      <c r="G28" s="84"/>
    </row>
    <row r="29" spans="1:9" s="81" customFormat="1" ht="27" customHeight="1" x14ac:dyDescent="0.25">
      <c r="A29" s="83" t="s">
        <v>120</v>
      </c>
      <c r="B29" s="82">
        <v>10.4755309966692</v>
      </c>
      <c r="C29" s="82">
        <v>10.249026816262157</v>
      </c>
      <c r="D29" s="82">
        <v>10.923557752342623</v>
      </c>
      <c r="E29" s="82">
        <f t="shared" ref="E29:G31" si="0">E8/E$6*100</f>
        <v>10.239484116887864</v>
      </c>
      <c r="F29" s="82">
        <f t="shared" si="0"/>
        <v>11.927579109853358</v>
      </c>
      <c r="G29" s="82">
        <f t="shared" si="0"/>
        <v>5.9150149111100125</v>
      </c>
    </row>
    <row r="30" spans="1:9" s="81" customFormat="1" ht="27" customHeight="1" x14ac:dyDescent="0.25">
      <c r="A30" s="83" t="s">
        <v>121</v>
      </c>
      <c r="B30" s="82">
        <v>87.998360258765118</v>
      </c>
      <c r="C30" s="82">
        <v>87.492331799333741</v>
      </c>
      <c r="D30" s="82">
        <v>88.999287873215437</v>
      </c>
      <c r="E30" s="82">
        <f t="shared" si="0"/>
        <v>88.304737409389702</v>
      </c>
      <c r="F30" s="82">
        <f t="shared" si="0"/>
        <v>86.133264728582461</v>
      </c>
      <c r="G30" s="82">
        <f t="shared" si="0"/>
        <v>93.867497075445272</v>
      </c>
    </row>
    <row r="31" spans="1:9" s="81" customFormat="1" ht="27" customHeight="1" x14ac:dyDescent="0.25">
      <c r="A31" s="83" t="s">
        <v>122</v>
      </c>
      <c r="B31" s="82">
        <v>1.5261087445656858</v>
      </c>
      <c r="C31" s="82">
        <v>2.2586413844041084</v>
      </c>
      <c r="D31" s="82">
        <v>7.7154374441924384E-2</v>
      </c>
      <c r="E31" s="82">
        <f t="shared" si="0"/>
        <v>1.4557784737224353</v>
      </c>
      <c r="F31" s="82">
        <f t="shared" si="0"/>
        <v>1.939799331103679</v>
      </c>
      <c r="G31" s="82">
        <f t="shared" si="0"/>
        <v>0.21748801344471355</v>
      </c>
    </row>
    <row r="32" spans="1:9" s="81" customFormat="1" ht="27" customHeight="1" x14ac:dyDescent="0.25">
      <c r="A32" s="85" t="s">
        <v>123</v>
      </c>
      <c r="B32" s="84"/>
      <c r="C32" s="84"/>
      <c r="D32" s="84"/>
      <c r="E32" s="84"/>
      <c r="F32" s="84"/>
      <c r="G32" s="84"/>
    </row>
    <row r="33" spans="1:7" s="81" customFormat="1" ht="27" customHeight="1" x14ac:dyDescent="0.25">
      <c r="A33" s="83" t="s">
        <v>124</v>
      </c>
      <c r="B33" s="82">
        <v>11.046324375208117</v>
      </c>
      <c r="C33" s="82">
        <v>6.4527350572614601</v>
      </c>
      <c r="D33" s="82">
        <v>20.1324741995492</v>
      </c>
      <c r="E33" s="82">
        <f t="shared" ref="E33:G36" si="1">E12/E$6*100</f>
        <v>10.88433800705916</v>
      </c>
      <c r="F33" s="82">
        <f t="shared" si="1"/>
        <v>5.7267815796243893</v>
      </c>
      <c r="G33" s="82">
        <f t="shared" si="1"/>
        <v>24.096683307794969</v>
      </c>
    </row>
    <row r="34" spans="1:7" s="81" customFormat="1" ht="27" customHeight="1" x14ac:dyDescent="0.25">
      <c r="A34" s="83" t="s">
        <v>125</v>
      </c>
      <c r="B34" s="82">
        <v>51.01613184744167</v>
      </c>
      <c r="C34" s="82">
        <v>49.623267289079841</v>
      </c>
      <c r="D34" s="82">
        <v>53.771227086983622</v>
      </c>
      <c r="E34" s="82">
        <f t="shared" si="1"/>
        <v>53.251331109805577</v>
      </c>
      <c r="F34" s="82">
        <f t="shared" si="1"/>
        <v>52.825443786982248</v>
      </c>
      <c r="G34" s="82">
        <f t="shared" si="1"/>
        <v>54.342345904799558</v>
      </c>
    </row>
    <row r="35" spans="1:7" s="81" customFormat="1" ht="27" customHeight="1" x14ac:dyDescent="0.25">
      <c r="A35" s="83" t="s">
        <v>126</v>
      </c>
      <c r="B35" s="82">
        <v>15.614067471801013</v>
      </c>
      <c r="C35" s="82">
        <v>18.2261274947384</v>
      </c>
      <c r="D35" s="82">
        <v>10.447395600229585</v>
      </c>
      <c r="E35" s="82">
        <f t="shared" si="1"/>
        <v>14.964403510151591</v>
      </c>
      <c r="F35" s="82">
        <f t="shared" si="1"/>
        <v>17.813223565731928</v>
      </c>
      <c r="G35" s="82">
        <f t="shared" si="1"/>
        <v>7.6664524739261521</v>
      </c>
    </row>
    <row r="36" spans="1:7" s="81" customFormat="1" ht="27" customHeight="1" x14ac:dyDescent="0.25">
      <c r="A36" s="83" t="s">
        <v>127</v>
      </c>
      <c r="B36" s="82">
        <v>22.323476305550489</v>
      </c>
      <c r="C36" s="82">
        <v>25.697870158920438</v>
      </c>
      <c r="D36" s="82">
        <v>15.64890311323783</v>
      </c>
      <c r="E36" s="82">
        <f t="shared" si="1"/>
        <v>20.900389965444344</v>
      </c>
      <c r="F36" s="82">
        <f t="shared" si="1"/>
        <v>23.635194237200928</v>
      </c>
      <c r="G36" s="82">
        <f t="shared" si="1"/>
        <v>13.894518313479315</v>
      </c>
    </row>
    <row r="37" spans="1:7" s="81" customFormat="1" ht="27" customHeight="1" x14ac:dyDescent="0.25">
      <c r="A37" s="85" t="s">
        <v>128</v>
      </c>
      <c r="B37" s="84"/>
      <c r="C37" s="84"/>
      <c r="D37" s="84"/>
      <c r="E37" s="84"/>
      <c r="F37" s="84"/>
      <c r="G37" s="84"/>
    </row>
    <row r="38" spans="1:7" s="81" customFormat="1" ht="27" customHeight="1" x14ac:dyDescent="0.25">
      <c r="A38" s="83" t="s">
        <v>129</v>
      </c>
      <c r="B38" s="82">
        <v>91.066219485233944</v>
      </c>
      <c r="C38" s="82">
        <v>88.22501917396167</v>
      </c>
      <c r="D38" s="82">
        <v>96.686132351264945</v>
      </c>
      <c r="E38" s="82">
        <f t="shared" ref="E38:G41" si="2">E17/E$6*100</f>
        <v>90.48863641620369</v>
      </c>
      <c r="F38" s="82">
        <f t="shared" si="2"/>
        <v>88.168253151530735</v>
      </c>
      <c r="G38" s="82">
        <f t="shared" si="2"/>
        <v>96.432867052213595</v>
      </c>
    </row>
    <row r="39" spans="1:7" s="81" customFormat="1" ht="27" customHeight="1" x14ac:dyDescent="0.25">
      <c r="A39" s="83" t="s">
        <v>130</v>
      </c>
      <c r="B39" s="82">
        <v>2.722465961759978</v>
      </c>
      <c r="C39" s="82">
        <v>3.0175583169545184</v>
      </c>
      <c r="D39" s="82">
        <v>2.1387713461267097</v>
      </c>
      <c r="E39" s="82">
        <f t="shared" si="2"/>
        <v>2.6446410976393908</v>
      </c>
      <c r="F39" s="82">
        <f t="shared" si="2"/>
        <v>2.8884744018523283</v>
      </c>
      <c r="G39" s="82">
        <f t="shared" si="2"/>
        <v>2.0200023066910515</v>
      </c>
    </row>
    <row r="40" spans="1:7" s="81" customFormat="1" ht="27" customHeight="1" x14ac:dyDescent="0.25">
      <c r="A40" s="83" t="s">
        <v>131</v>
      </c>
      <c r="B40" s="82">
        <v>5.4735849097480411</v>
      </c>
      <c r="C40" s="82">
        <v>7.7295152420855455</v>
      </c>
      <c r="D40" s="82">
        <v>1.0113399039061419</v>
      </c>
      <c r="E40" s="82">
        <f t="shared" si="2"/>
        <v>6.1927252709635336</v>
      </c>
      <c r="F40" s="82">
        <f t="shared" si="2"/>
        <v>8.0145356315924889</v>
      </c>
      <c r="G40" s="82">
        <f t="shared" si="2"/>
        <v>1.5257113670439755</v>
      </c>
    </row>
    <row r="41" spans="1:7" s="81" customFormat="1" ht="27" customHeight="1" x14ac:dyDescent="0.25">
      <c r="A41" s="83" t="s">
        <v>132</v>
      </c>
      <c r="B41" s="82">
        <v>0.73772964325781909</v>
      </c>
      <c r="C41" s="82">
        <v>1.0279072669982676</v>
      </c>
      <c r="D41" s="82">
        <v>0.16375639870233294</v>
      </c>
      <c r="E41" s="82">
        <f t="shared" si="2"/>
        <v>0.67353462273271869</v>
      </c>
      <c r="F41" s="82">
        <f t="shared" si="2"/>
        <v>0.92809364548494988</v>
      </c>
      <c r="G41" s="82">
        <f t="shared" si="2"/>
        <v>2.1419274051373307E-2</v>
      </c>
    </row>
    <row r="42" spans="1:7" s="81" customFormat="1" ht="27" customHeight="1" x14ac:dyDescent="0.25">
      <c r="A42" s="85" t="s">
        <v>133</v>
      </c>
      <c r="B42" s="84"/>
      <c r="C42" s="84"/>
      <c r="D42" s="84"/>
      <c r="E42" s="84"/>
      <c r="F42" s="84"/>
      <c r="G42" s="84"/>
    </row>
    <row r="43" spans="1:7" s="81" customFormat="1" ht="27" customHeight="1" x14ac:dyDescent="0.25">
      <c r="A43" s="83" t="s">
        <v>134</v>
      </c>
      <c r="B43" s="82">
        <v>33.885394036333608</v>
      </c>
      <c r="C43" s="82">
        <v>49.74679112397456</v>
      </c>
      <c r="D43" s="82">
        <v>2.5114464788907784</v>
      </c>
      <c r="E43" s="82">
        <f t="shared" ref="E43:G44" si="3">E22/E$6*100</f>
        <v>32.807450037701265</v>
      </c>
      <c r="F43" s="82">
        <f t="shared" si="3"/>
        <v>44.576642603550184</v>
      </c>
      <c r="G43" s="82">
        <f t="shared" si="3"/>
        <v>2.6577777503171705</v>
      </c>
    </row>
    <row r="44" spans="1:7" s="81" customFormat="1" ht="27" customHeight="1" thickBot="1" x14ac:dyDescent="0.3">
      <c r="A44" s="83" t="s">
        <v>135</v>
      </c>
      <c r="B44" s="82">
        <v>66.114605963666833</v>
      </c>
      <c r="C44" s="82">
        <v>50.253208876025766</v>
      </c>
      <c r="D44" s="82">
        <v>97.488553521109381</v>
      </c>
      <c r="E44" s="82">
        <f t="shared" si="3"/>
        <v>67.192616483094298</v>
      </c>
      <c r="F44" s="82">
        <f t="shared" si="3"/>
        <v>55.423425688191294</v>
      </c>
      <c r="G44" s="82">
        <f t="shared" si="3"/>
        <v>97.342284233766705</v>
      </c>
    </row>
    <row r="45" spans="1:7" ht="23.25" hidden="1" customHeight="1" thickBot="1" x14ac:dyDescent="0.4">
      <c r="A45" s="80"/>
      <c r="E45" s="75"/>
      <c r="F45" s="78"/>
      <c r="G45" s="75"/>
    </row>
    <row r="46" spans="1:7" ht="23.25" hidden="1" customHeight="1" thickBot="1" x14ac:dyDescent="0.4">
      <c r="A46" s="79" t="s">
        <v>137</v>
      </c>
      <c r="E46" s="75"/>
      <c r="F46" s="78"/>
      <c r="G46" s="75"/>
    </row>
    <row r="47" spans="1:7" ht="23.25" hidden="1" customHeight="1" thickBot="1" x14ac:dyDescent="0.4">
      <c r="A47" s="77" t="s">
        <v>138</v>
      </c>
      <c r="E47" s="75">
        <v>249822</v>
      </c>
      <c r="F47" s="76" t="e">
        <f>E47/#REF!*100</f>
        <v>#REF!</v>
      </c>
      <c r="G47" s="75">
        <v>309749</v>
      </c>
    </row>
    <row r="48" spans="1:7" ht="23.25" hidden="1" customHeight="1" thickBot="1" x14ac:dyDescent="0.4">
      <c r="A48" s="77" t="s">
        <v>139</v>
      </c>
      <c r="E48" s="75">
        <v>31291</v>
      </c>
      <c r="F48" s="76" t="e">
        <f>E48/#REF!*100</f>
        <v>#REF!</v>
      </c>
      <c r="G48" s="75">
        <v>34259</v>
      </c>
    </row>
    <row r="49" spans="1:7" ht="23.25" hidden="1" customHeight="1" thickBot="1" x14ac:dyDescent="0.4">
      <c r="A49" s="77" t="s">
        <v>140</v>
      </c>
      <c r="E49" s="75">
        <v>28480</v>
      </c>
      <c r="F49" s="76" t="e">
        <f>E49/#REF!*100</f>
        <v>#REF!</v>
      </c>
      <c r="G49" s="75">
        <v>30871</v>
      </c>
    </row>
    <row r="50" spans="1:7" ht="23.25" hidden="1" customHeight="1" thickBot="1" x14ac:dyDescent="0.4">
      <c r="A50" s="77" t="s">
        <v>141</v>
      </c>
      <c r="E50" s="75">
        <v>23251</v>
      </c>
      <c r="F50" s="76" t="e">
        <f>E50/#REF!*100</f>
        <v>#REF!</v>
      </c>
      <c r="G50" s="75">
        <v>18493</v>
      </c>
    </row>
    <row r="51" spans="1:7" ht="1.35" customHeight="1" thickBot="1" x14ac:dyDescent="0.4">
      <c r="A51" s="74"/>
      <c r="B51" s="74"/>
      <c r="C51" s="74"/>
      <c r="D51" s="74"/>
      <c r="E51" s="73"/>
      <c r="F51" s="73"/>
      <c r="G51" s="73"/>
    </row>
    <row r="52" spans="1:7" ht="59.1" customHeight="1" thickTop="1" x14ac:dyDescent="0.35">
      <c r="A52" s="72" t="s">
        <v>142</v>
      </c>
      <c r="E52" s="71"/>
      <c r="F52" s="71"/>
      <c r="G52" s="71"/>
    </row>
    <row r="53" spans="1:7" x14ac:dyDescent="0.35">
      <c r="E53" s="70"/>
      <c r="F53" s="69"/>
      <c r="G53" s="69"/>
    </row>
    <row r="54" spans="1:7" x14ac:dyDescent="0.35">
      <c r="A54" s="69"/>
      <c r="E54" s="69"/>
      <c r="F54" s="69"/>
      <c r="G54" s="69"/>
    </row>
    <row r="55" spans="1:7" x14ac:dyDescent="0.35">
      <c r="A55" s="69"/>
      <c r="E55" s="69"/>
      <c r="F55" s="69"/>
      <c r="G55" s="69"/>
    </row>
    <row r="59" spans="1:7" s="67" customFormat="1" x14ac:dyDescent="0.35">
      <c r="A59" s="68" t="s">
        <v>143</v>
      </c>
    </row>
  </sheetData>
  <mergeCells count="4">
    <mergeCell ref="A1:G1"/>
    <mergeCell ref="A2:A3"/>
    <mergeCell ref="E2:G2"/>
    <mergeCell ref="B2:D2"/>
  </mergeCells>
  <printOptions horizontalCentered="1"/>
  <pageMargins left="0.2" right="0.2" top="0.75" bottom="0.75" header="0.3" footer="0.3"/>
  <pageSetup scale="43" orientation="portrait" horizontalDpi="1200" verticalDpi="1200" r:id="rId1"/>
  <headerFooter>
    <oddFooter>&amp;L&amp;"-,Italic"&amp;20Source: Report of the Labour Force Survey (LFS) 2019&amp;"-,Regular" &amp;R&amp;20&amp;[19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G55"/>
  <sheetViews>
    <sheetView view="pageBreakPreview" topLeftCell="B1" zoomScale="55" zoomScaleNormal="70" zoomScaleSheetLayoutView="55" workbookViewId="0">
      <selection activeCell="E26" sqref="E26"/>
    </sheetView>
  </sheetViews>
  <sheetFormatPr defaultColWidth="8.85546875" defaultRowHeight="26.25" x14ac:dyDescent="0.35"/>
  <cols>
    <col min="1" max="1" width="128" style="98" bestFit="1" customWidth="1"/>
    <col min="2" max="7" width="25.85546875" style="97" customWidth="1"/>
    <col min="8" max="16384" width="8.85546875" style="96"/>
  </cols>
  <sheetData>
    <row r="1" spans="1:7" ht="36" customHeight="1" thickBot="1" x14ac:dyDescent="0.4">
      <c r="A1" s="197" t="s">
        <v>144</v>
      </c>
      <c r="B1" s="197"/>
      <c r="C1" s="197"/>
      <c r="D1" s="197"/>
      <c r="E1" s="197"/>
      <c r="F1" s="197"/>
      <c r="G1" s="197"/>
    </row>
    <row r="2" spans="1:7" ht="38.25" customHeight="1" thickTop="1" thickBot="1" x14ac:dyDescent="0.4">
      <c r="A2" s="198" t="s">
        <v>114</v>
      </c>
      <c r="B2" s="200">
        <v>2019</v>
      </c>
      <c r="C2" s="201"/>
      <c r="D2" s="201"/>
      <c r="E2" s="200">
        <v>2020</v>
      </c>
      <c r="F2" s="201"/>
      <c r="G2" s="201"/>
    </row>
    <row r="3" spans="1:7" ht="38.25" customHeight="1" thickTop="1" thickBot="1" x14ac:dyDescent="0.4">
      <c r="A3" s="199"/>
      <c r="B3" s="95" t="s">
        <v>5</v>
      </c>
      <c r="C3" s="95" t="s">
        <v>3</v>
      </c>
      <c r="D3" s="95" t="s">
        <v>115</v>
      </c>
      <c r="E3" s="95" t="s">
        <v>5</v>
      </c>
      <c r="F3" s="95" t="s">
        <v>3</v>
      </c>
      <c r="G3" s="95" t="s">
        <v>115</v>
      </c>
    </row>
    <row r="4" spans="1:7" ht="27" customHeight="1" thickTop="1" x14ac:dyDescent="0.35">
      <c r="A4" s="94" t="s">
        <v>116</v>
      </c>
      <c r="B4" s="92"/>
      <c r="C4" s="93"/>
      <c r="D4" s="92"/>
      <c r="E4" s="92"/>
      <c r="F4" s="93"/>
      <c r="G4" s="92"/>
    </row>
    <row r="5" spans="1:7" s="100" customFormat="1" ht="27" customHeight="1" x14ac:dyDescent="0.25">
      <c r="A5" s="87" t="s">
        <v>145</v>
      </c>
      <c r="B5" s="91">
        <v>15780.361784000001</v>
      </c>
      <c r="C5" s="91">
        <v>15624.067383999998</v>
      </c>
      <c r="D5" s="91">
        <v>156.2944</v>
      </c>
      <c r="E5" s="91">
        <v>16989</v>
      </c>
      <c r="F5" s="91">
        <v>16858</v>
      </c>
      <c r="G5" s="91">
        <v>131</v>
      </c>
    </row>
    <row r="6" spans="1:7" s="100" customFormat="1" ht="27" customHeight="1" x14ac:dyDescent="0.25">
      <c r="A6" s="85" t="s">
        <v>119</v>
      </c>
      <c r="B6" s="88"/>
      <c r="C6" s="82"/>
      <c r="D6" s="88"/>
      <c r="E6" s="88"/>
      <c r="F6" s="82"/>
      <c r="G6" s="88"/>
    </row>
    <row r="7" spans="1:7" s="100" customFormat="1" ht="27" customHeight="1" x14ac:dyDescent="0.25">
      <c r="A7" s="83" t="s">
        <v>120</v>
      </c>
      <c r="B7" s="88">
        <v>6004.8982199999991</v>
      </c>
      <c r="C7" s="88">
        <v>6004.8982199999991</v>
      </c>
      <c r="D7" s="88" t="s">
        <v>146</v>
      </c>
      <c r="E7" s="88">
        <v>7838</v>
      </c>
      <c r="F7" s="88">
        <v>7838</v>
      </c>
      <c r="G7" s="88" t="s">
        <v>146</v>
      </c>
    </row>
    <row r="8" spans="1:7" s="100" customFormat="1" ht="27" customHeight="1" x14ac:dyDescent="0.25">
      <c r="A8" s="83" t="s">
        <v>121</v>
      </c>
      <c r="B8" s="88">
        <v>9775.4635640000015</v>
      </c>
      <c r="C8" s="88">
        <v>9619.169163999999</v>
      </c>
      <c r="D8" s="88">
        <v>156.2944</v>
      </c>
      <c r="E8" s="88">
        <v>9116</v>
      </c>
      <c r="F8" s="88">
        <v>8985</v>
      </c>
      <c r="G8" s="88">
        <v>131</v>
      </c>
    </row>
    <row r="9" spans="1:7" s="100" customFormat="1" ht="27" customHeight="1" x14ac:dyDescent="0.25">
      <c r="A9" s="83" t="s">
        <v>122</v>
      </c>
      <c r="B9" s="88" t="s">
        <v>146</v>
      </c>
      <c r="C9" s="88" t="s">
        <v>146</v>
      </c>
      <c r="D9" s="88" t="s">
        <v>146</v>
      </c>
      <c r="E9" s="88">
        <v>36</v>
      </c>
      <c r="F9" s="88">
        <v>36</v>
      </c>
      <c r="G9" s="88" t="s">
        <v>146</v>
      </c>
    </row>
    <row r="10" spans="1:7" s="100" customFormat="1" ht="27" customHeight="1" x14ac:dyDescent="0.25">
      <c r="A10" s="85" t="s">
        <v>123</v>
      </c>
      <c r="B10" s="88"/>
      <c r="C10" s="88"/>
      <c r="D10" s="88"/>
      <c r="E10" s="88"/>
      <c r="F10" s="88"/>
      <c r="G10" s="88"/>
    </row>
    <row r="11" spans="1:7" s="100" customFormat="1" ht="27" customHeight="1" x14ac:dyDescent="0.25">
      <c r="A11" s="83" t="s">
        <v>124</v>
      </c>
      <c r="B11" s="88">
        <v>986.75767400000018</v>
      </c>
      <c r="C11" s="88">
        <v>986.75767400000018</v>
      </c>
      <c r="D11" s="88" t="s">
        <v>146</v>
      </c>
      <c r="E11" s="88">
        <v>1531</v>
      </c>
      <c r="F11" s="88">
        <v>1516</v>
      </c>
      <c r="G11" s="88">
        <v>15</v>
      </c>
    </row>
    <row r="12" spans="1:7" s="100" customFormat="1" ht="27" customHeight="1" x14ac:dyDescent="0.25">
      <c r="A12" s="83" t="s">
        <v>125</v>
      </c>
      <c r="B12" s="88">
        <v>8533.5922479999899</v>
      </c>
      <c r="C12" s="88">
        <v>8377.2978479999911</v>
      </c>
      <c r="D12" s="88">
        <v>156.2944</v>
      </c>
      <c r="E12" s="88">
        <v>8960</v>
      </c>
      <c r="F12" s="88">
        <v>8845</v>
      </c>
      <c r="G12" s="88">
        <v>116</v>
      </c>
    </row>
    <row r="13" spans="1:7" s="100" customFormat="1" ht="27" customHeight="1" x14ac:dyDescent="0.25">
      <c r="A13" s="83" t="s">
        <v>126</v>
      </c>
      <c r="B13" s="88">
        <v>2737.5556509999992</v>
      </c>
      <c r="C13" s="88">
        <v>2737.5556509999992</v>
      </c>
      <c r="D13" s="88" t="s">
        <v>146</v>
      </c>
      <c r="E13" s="88">
        <v>3259</v>
      </c>
      <c r="F13" s="88">
        <v>3259</v>
      </c>
      <c r="G13" s="88" t="s">
        <v>146</v>
      </c>
    </row>
    <row r="14" spans="1:7" s="100" customFormat="1" ht="27" customHeight="1" x14ac:dyDescent="0.25">
      <c r="A14" s="83" t="s">
        <v>127</v>
      </c>
      <c r="B14" s="88">
        <v>3522.4562109999993</v>
      </c>
      <c r="C14" s="88">
        <v>3522.4562109999993</v>
      </c>
      <c r="D14" s="88" t="s">
        <v>146</v>
      </c>
      <c r="E14" s="88">
        <v>3239</v>
      </c>
      <c r="F14" s="88">
        <v>3239</v>
      </c>
      <c r="G14" s="88" t="s">
        <v>146</v>
      </c>
    </row>
    <row r="15" spans="1:7" s="100" customFormat="1" ht="27" customHeight="1" x14ac:dyDescent="0.25">
      <c r="A15" s="104" t="s">
        <v>147</v>
      </c>
      <c r="B15" s="91">
        <v>111789.27131500066</v>
      </c>
      <c r="C15" s="91">
        <v>101562.46169900091</v>
      </c>
      <c r="D15" s="91">
        <v>10226.809616000008</v>
      </c>
      <c r="E15" s="91">
        <v>104999.90499999859</v>
      </c>
      <c r="F15" s="91">
        <v>94967.972719998914</v>
      </c>
      <c r="G15" s="91">
        <v>10031.932280000008</v>
      </c>
    </row>
    <row r="16" spans="1:7" s="100" customFormat="1" ht="27" customHeight="1" x14ac:dyDescent="0.25">
      <c r="A16" s="83" t="s">
        <v>148</v>
      </c>
      <c r="B16" s="88">
        <v>11072.01498999998</v>
      </c>
      <c r="C16" s="88">
        <v>9792.3502849999804</v>
      </c>
      <c r="D16" s="88">
        <v>1279.6647050000004</v>
      </c>
      <c r="E16" s="88">
        <v>7923.2910800000009</v>
      </c>
      <c r="F16" s="88">
        <v>6780.9379599999993</v>
      </c>
      <c r="G16" s="88">
        <v>1142.3531199999995</v>
      </c>
    </row>
    <row r="17" spans="1:7" s="100" customFormat="1" ht="27" customHeight="1" x14ac:dyDescent="0.25">
      <c r="A17" s="83" t="s">
        <v>149</v>
      </c>
      <c r="B17" s="88">
        <v>100717.25632500068</v>
      </c>
      <c r="C17" s="88">
        <v>91770.11141400093</v>
      </c>
      <c r="D17" s="88">
        <v>8947.1449110000067</v>
      </c>
      <c r="E17" s="88">
        <f>E15-E16</f>
        <v>97076.613919998592</v>
      </c>
      <c r="F17" s="88">
        <f>F15-F16</f>
        <v>88187.034759998918</v>
      </c>
      <c r="G17" s="88">
        <f>G15-G16</f>
        <v>8889.5791600000084</v>
      </c>
    </row>
    <row r="18" spans="1:7" s="102" customFormat="1" ht="27" customHeight="1" x14ac:dyDescent="0.25">
      <c r="A18" s="104" t="s">
        <v>150</v>
      </c>
      <c r="B18" s="91">
        <v>43655.140295999947</v>
      </c>
      <c r="C18" s="91">
        <v>40223.061009999954</v>
      </c>
      <c r="D18" s="91">
        <v>3432.079286000001</v>
      </c>
      <c r="E18" s="91">
        <f>SUM(E19:E21)</f>
        <v>52748</v>
      </c>
      <c r="F18" s="91">
        <f>SUM(F19:F21)</f>
        <v>49645</v>
      </c>
      <c r="G18" s="91">
        <f>SUM(G19:G21)</f>
        <v>3103</v>
      </c>
    </row>
    <row r="19" spans="1:7" s="100" customFormat="1" ht="27" customHeight="1" x14ac:dyDescent="0.25">
      <c r="A19" s="83" t="s">
        <v>151</v>
      </c>
      <c r="B19" s="88">
        <v>15780.361784000001</v>
      </c>
      <c r="C19" s="88">
        <v>15624.067383999998</v>
      </c>
      <c r="D19" s="88">
        <v>156.2944</v>
      </c>
      <c r="E19" s="88">
        <v>16989</v>
      </c>
      <c r="F19" s="88">
        <v>16858</v>
      </c>
      <c r="G19" s="88">
        <v>131</v>
      </c>
    </row>
    <row r="20" spans="1:7" s="100" customFormat="1" ht="27" customHeight="1" x14ac:dyDescent="0.25">
      <c r="A20" s="83" t="s">
        <v>152</v>
      </c>
      <c r="B20" s="88">
        <v>16802.763521999965</v>
      </c>
      <c r="C20" s="88">
        <v>14806.643340999977</v>
      </c>
      <c r="D20" s="88">
        <v>1996.1201810000011</v>
      </c>
      <c r="E20" s="88">
        <v>27836</v>
      </c>
      <c r="F20" s="88">
        <v>26006</v>
      </c>
      <c r="G20" s="88">
        <v>1830</v>
      </c>
    </row>
    <row r="21" spans="1:7" s="100" customFormat="1" ht="27" customHeight="1" x14ac:dyDescent="0.25">
      <c r="A21" s="83" t="s">
        <v>148</v>
      </c>
      <c r="B21" s="88">
        <v>11072.01498999998</v>
      </c>
      <c r="C21" s="88">
        <v>9792.3502849999804</v>
      </c>
      <c r="D21" s="88">
        <v>1279.6647050000004</v>
      </c>
      <c r="E21" s="88">
        <v>7923</v>
      </c>
      <c r="F21" s="88">
        <v>6781</v>
      </c>
      <c r="G21" s="88">
        <v>1142</v>
      </c>
    </row>
    <row r="22" spans="1:7" s="100" customFormat="1" ht="27" customHeight="1" x14ac:dyDescent="0.25">
      <c r="A22" s="83"/>
      <c r="B22" s="88"/>
      <c r="C22" s="88"/>
      <c r="D22" s="88"/>
      <c r="E22" s="88"/>
      <c r="F22" s="88"/>
      <c r="G22" s="88"/>
    </row>
    <row r="23" spans="1:7" s="100" customFormat="1" ht="27" customHeight="1" x14ac:dyDescent="0.25">
      <c r="A23" s="89" t="s">
        <v>136</v>
      </c>
      <c r="B23" s="88"/>
      <c r="C23" s="88"/>
      <c r="D23" s="88"/>
      <c r="E23" s="88"/>
      <c r="F23" s="88"/>
      <c r="G23" s="88"/>
    </row>
    <row r="24" spans="1:7" s="100" customFormat="1" ht="27" customHeight="1" x14ac:dyDescent="0.25">
      <c r="A24" s="87" t="s">
        <v>153</v>
      </c>
      <c r="B24" s="86">
        <v>100</v>
      </c>
      <c r="C24" s="86">
        <v>100</v>
      </c>
      <c r="D24" s="86">
        <v>100</v>
      </c>
      <c r="E24" s="86">
        <v>100</v>
      </c>
      <c r="F24" s="86">
        <v>100</v>
      </c>
      <c r="G24" s="86">
        <v>100</v>
      </c>
    </row>
    <row r="25" spans="1:7" s="100" customFormat="1" ht="27" customHeight="1" x14ac:dyDescent="0.25">
      <c r="A25" s="85" t="s">
        <v>119</v>
      </c>
      <c r="B25" s="88"/>
      <c r="C25" s="82"/>
      <c r="D25" s="88"/>
      <c r="E25" s="88"/>
      <c r="F25" s="82"/>
      <c r="G25" s="88"/>
    </row>
    <row r="26" spans="1:7" s="100" customFormat="1" ht="27" customHeight="1" x14ac:dyDescent="0.25">
      <c r="A26" s="83" t="s">
        <v>120</v>
      </c>
      <c r="B26" s="101">
        <v>38.052981941697155</v>
      </c>
      <c r="C26" s="101">
        <v>38.433642613122515</v>
      </c>
      <c r="D26" s="88" t="s">
        <v>146</v>
      </c>
      <c r="E26" s="101">
        <f t="shared" ref="E26:F28" si="0">E7/E$5*100</f>
        <v>46.135734887280009</v>
      </c>
      <c r="F26" s="101">
        <f t="shared" si="0"/>
        <v>46.494246055285323</v>
      </c>
      <c r="G26" s="88" t="s">
        <v>146</v>
      </c>
    </row>
    <row r="27" spans="1:7" s="100" customFormat="1" ht="27" customHeight="1" x14ac:dyDescent="0.25">
      <c r="A27" s="83" t="s">
        <v>121</v>
      </c>
      <c r="B27" s="101">
        <v>61.947018058302852</v>
      </c>
      <c r="C27" s="101">
        <v>61.566357386877492</v>
      </c>
      <c r="D27" s="101">
        <v>100</v>
      </c>
      <c r="E27" s="101">
        <f t="shared" si="0"/>
        <v>53.658249455530047</v>
      </c>
      <c r="F27" s="101">
        <f t="shared" si="0"/>
        <v>53.298137382844942</v>
      </c>
      <c r="G27" s="101">
        <f>G8/G$5*100</f>
        <v>100</v>
      </c>
    </row>
    <row r="28" spans="1:7" s="100" customFormat="1" ht="27" customHeight="1" x14ac:dyDescent="0.25">
      <c r="A28" s="83" t="s">
        <v>122</v>
      </c>
      <c r="B28" s="101" t="s">
        <v>146</v>
      </c>
      <c r="C28" s="101" t="s">
        <v>146</v>
      </c>
      <c r="D28" s="88" t="s">
        <v>146</v>
      </c>
      <c r="E28" s="101">
        <f t="shared" si="0"/>
        <v>0.2119018188239449</v>
      </c>
      <c r="F28" s="101">
        <f t="shared" si="0"/>
        <v>0.21354846363744215</v>
      </c>
      <c r="G28" s="88" t="s">
        <v>146</v>
      </c>
    </row>
    <row r="29" spans="1:7" s="100" customFormat="1" ht="27" customHeight="1" x14ac:dyDescent="0.25">
      <c r="A29" s="85" t="s">
        <v>123</v>
      </c>
      <c r="B29" s="88"/>
      <c r="C29" s="88"/>
      <c r="D29" s="88"/>
      <c r="E29" s="88"/>
      <c r="F29" s="88"/>
      <c r="G29" s="88"/>
    </row>
    <row r="30" spans="1:7" s="100" customFormat="1" ht="27" customHeight="1" x14ac:dyDescent="0.25">
      <c r="A30" s="83" t="s">
        <v>124</v>
      </c>
      <c r="B30" s="101">
        <v>6.2530738363710521</v>
      </c>
      <c r="C30" s="101">
        <v>6.3156260770514878</v>
      </c>
      <c r="D30" s="101" t="s">
        <v>146</v>
      </c>
      <c r="E30" s="101">
        <f t="shared" ref="E30:G31" si="1">E11/E$5*100</f>
        <v>9.0117134616516577</v>
      </c>
      <c r="F30" s="101">
        <f t="shared" si="1"/>
        <v>8.9927630798433977</v>
      </c>
      <c r="G30" s="101">
        <f t="shared" si="1"/>
        <v>11.450381679389313</v>
      </c>
    </row>
    <row r="31" spans="1:7" s="100" customFormat="1" ht="27" customHeight="1" x14ac:dyDescent="0.25">
      <c r="A31" s="83" t="s">
        <v>125</v>
      </c>
      <c r="B31" s="101">
        <v>54.07729153999724</v>
      </c>
      <c r="C31" s="101">
        <v>53.617906541921712</v>
      </c>
      <c r="D31" s="101">
        <v>100</v>
      </c>
      <c r="E31" s="101">
        <f t="shared" si="1"/>
        <v>52.740008240626288</v>
      </c>
      <c r="F31" s="101">
        <f t="shared" si="1"/>
        <v>52.467671135366004</v>
      </c>
      <c r="G31" s="101">
        <f t="shared" si="1"/>
        <v>88.549618320610691</v>
      </c>
    </row>
    <row r="32" spans="1:7" s="100" customFormat="1" ht="27" customHeight="1" x14ac:dyDescent="0.25">
      <c r="A32" s="83" t="s">
        <v>126</v>
      </c>
      <c r="B32" s="101">
        <v>17.347863683173966</v>
      </c>
      <c r="C32" s="101">
        <v>17.521401973748681</v>
      </c>
      <c r="D32" s="88" t="s">
        <v>146</v>
      </c>
      <c r="E32" s="101">
        <f>E13/E$5*100</f>
        <v>19.183000765201015</v>
      </c>
      <c r="F32" s="101">
        <f>F13/F$5*100</f>
        <v>19.332067860956222</v>
      </c>
      <c r="G32" s="88" t="s">
        <v>146</v>
      </c>
    </row>
    <row r="33" spans="1:7" s="100" customFormat="1" ht="27" customHeight="1" x14ac:dyDescent="0.25">
      <c r="A33" s="83" t="s">
        <v>127</v>
      </c>
      <c r="B33" s="101">
        <v>22.321770940457668</v>
      </c>
      <c r="C33" s="101">
        <v>22.54506540727807</v>
      </c>
      <c r="D33" s="88" t="s">
        <v>146</v>
      </c>
      <c r="E33" s="101">
        <f>E14/E$5*100</f>
        <v>19.065277532521044</v>
      </c>
      <c r="F33" s="101">
        <f>F14/F$5*100</f>
        <v>19.213429825602088</v>
      </c>
      <c r="G33" s="88" t="s">
        <v>146</v>
      </c>
    </row>
    <row r="34" spans="1:7" s="100" customFormat="1" ht="27" customHeight="1" x14ac:dyDescent="0.25">
      <c r="A34" s="104" t="s">
        <v>147</v>
      </c>
      <c r="B34" s="86">
        <v>100</v>
      </c>
      <c r="C34" s="86">
        <v>100</v>
      </c>
      <c r="D34" s="86">
        <v>100</v>
      </c>
      <c r="E34" s="86">
        <v>100</v>
      </c>
      <c r="F34" s="86">
        <v>100</v>
      </c>
      <c r="G34" s="86">
        <v>100</v>
      </c>
    </row>
    <row r="35" spans="1:7" s="100" customFormat="1" ht="27" customHeight="1" x14ac:dyDescent="0.25">
      <c r="A35" s="83" t="s">
        <v>148</v>
      </c>
      <c r="B35" s="101">
        <v>9.9043627888057078</v>
      </c>
      <c r="C35" s="101">
        <v>9.6417023782088087</v>
      </c>
      <c r="D35" s="101">
        <v>12.512843722033745</v>
      </c>
      <c r="E35" s="101">
        <f>E16/E15*100</f>
        <v>7.5459983320938315</v>
      </c>
      <c r="F35" s="101">
        <f>F16/F15*100</f>
        <v>7.1402366142875762</v>
      </c>
      <c r="G35" s="101">
        <f>G16/G15*100</f>
        <v>11.387169371920827</v>
      </c>
    </row>
    <row r="36" spans="1:7" s="100" customFormat="1" ht="27" customHeight="1" x14ac:dyDescent="0.25">
      <c r="A36" s="83" t="s">
        <v>149</v>
      </c>
      <c r="B36" s="101">
        <v>90.095637211194287</v>
      </c>
      <c r="C36" s="101">
        <v>90.358297621791195</v>
      </c>
      <c r="D36" s="101">
        <v>87.48715627796625</v>
      </c>
      <c r="E36" s="101">
        <f>E17/E15*100</f>
        <v>92.454001667906169</v>
      </c>
      <c r="F36" s="101">
        <f>F17/F15*100</f>
        <v>92.859763385712426</v>
      </c>
      <c r="G36" s="101">
        <f>G17/G15*100</f>
        <v>88.61283062807918</v>
      </c>
    </row>
    <row r="37" spans="1:7" s="102" customFormat="1" ht="27" customHeight="1" x14ac:dyDescent="0.25">
      <c r="A37" s="85" t="s">
        <v>150</v>
      </c>
      <c r="B37" s="103">
        <v>100</v>
      </c>
      <c r="C37" s="103">
        <v>100</v>
      </c>
      <c r="D37" s="103">
        <v>100.00000000000003</v>
      </c>
      <c r="E37" s="103">
        <f>SUM(E38:E40)</f>
        <v>100</v>
      </c>
      <c r="F37" s="103">
        <f>SUM(F38:F40)</f>
        <v>100</v>
      </c>
      <c r="G37" s="103">
        <f>SUM(G38:G40)</f>
        <v>100</v>
      </c>
    </row>
    <row r="38" spans="1:7" s="100" customFormat="1" ht="27" customHeight="1" x14ac:dyDescent="0.25">
      <c r="A38" s="83" t="s">
        <v>151</v>
      </c>
      <c r="B38" s="101">
        <v>36.147774756884544</v>
      </c>
      <c r="C38" s="101">
        <v>38.843556387008086</v>
      </c>
      <c r="D38" s="101">
        <v>4.553927429286083</v>
      </c>
      <c r="E38" s="101">
        <f>E19/E$18*100</f>
        <v>32.20785622203686</v>
      </c>
      <c r="F38" s="101">
        <f>F5/F$18*100</f>
        <v>33.957095377177964</v>
      </c>
      <c r="G38" s="101">
        <f>G5/G$18*100</f>
        <v>4.2217209152433126</v>
      </c>
    </row>
    <row r="39" spans="1:7" s="100" customFormat="1" ht="27" customHeight="1" x14ac:dyDescent="0.25">
      <c r="A39" s="83" t="s">
        <v>152</v>
      </c>
      <c r="B39" s="101">
        <v>38.489770982455362</v>
      </c>
      <c r="C39" s="101">
        <v>36.811329046585648</v>
      </c>
      <c r="D39" s="101">
        <v>58.160666309268962</v>
      </c>
      <c r="E39" s="101">
        <f>E20/E$18*100</f>
        <v>52.771669068021531</v>
      </c>
      <c r="F39" s="101">
        <f>F20/F$18*100</f>
        <v>52.383925873703298</v>
      </c>
      <c r="G39" s="101">
        <f>G20/G$18*100</f>
        <v>58.975185304543984</v>
      </c>
    </row>
    <row r="40" spans="1:7" s="100" customFormat="1" ht="27" customHeight="1" thickBot="1" x14ac:dyDescent="0.3">
      <c r="A40" s="83" t="s">
        <v>148</v>
      </c>
      <c r="B40" s="101">
        <v>25.362454260660094</v>
      </c>
      <c r="C40" s="101">
        <v>24.345114566406274</v>
      </c>
      <c r="D40" s="101">
        <v>37.285406261444976</v>
      </c>
      <c r="E40" s="101">
        <f>E21/E$18*100</f>
        <v>15.020474709941608</v>
      </c>
      <c r="F40" s="101">
        <f>F21/F$18*100</f>
        <v>13.658978749118745</v>
      </c>
      <c r="G40" s="101">
        <f>G21/G$18*100</f>
        <v>36.803093780212699</v>
      </c>
    </row>
    <row r="41" spans="1:7" ht="23.25" hidden="1" customHeight="1" thickBot="1" x14ac:dyDescent="0.4">
      <c r="A41" s="80"/>
      <c r="B41" s="75"/>
      <c r="C41" s="78"/>
      <c r="D41" s="75"/>
      <c r="E41" s="75"/>
      <c r="F41" s="78"/>
      <c r="G41" s="75"/>
    </row>
    <row r="42" spans="1:7" ht="23.25" hidden="1" customHeight="1" thickBot="1" x14ac:dyDescent="0.4">
      <c r="A42" s="79" t="s">
        <v>137</v>
      </c>
      <c r="B42" s="75"/>
      <c r="C42" s="78"/>
      <c r="D42" s="75"/>
      <c r="E42" s="75"/>
      <c r="F42" s="78"/>
      <c r="G42" s="75"/>
    </row>
    <row r="43" spans="1:7" ht="23.25" hidden="1" customHeight="1" thickBot="1" x14ac:dyDescent="0.4">
      <c r="A43" s="77" t="s">
        <v>138</v>
      </c>
      <c r="B43" s="75">
        <v>249822</v>
      </c>
      <c r="C43" s="76" t="e">
        <f>B43/#REF!*100</f>
        <v>#REF!</v>
      </c>
      <c r="D43" s="75">
        <v>309749</v>
      </c>
      <c r="E43" s="75">
        <v>249822</v>
      </c>
      <c r="F43" s="76" t="e">
        <f>E43/#REF!*100</f>
        <v>#REF!</v>
      </c>
      <c r="G43" s="75">
        <v>309749</v>
      </c>
    </row>
    <row r="44" spans="1:7" ht="23.25" hidden="1" customHeight="1" thickBot="1" x14ac:dyDescent="0.4">
      <c r="A44" s="77" t="s">
        <v>139</v>
      </c>
      <c r="B44" s="75">
        <v>31291</v>
      </c>
      <c r="C44" s="76" t="e">
        <f>B44/#REF!*100</f>
        <v>#REF!</v>
      </c>
      <c r="D44" s="75">
        <v>34259</v>
      </c>
      <c r="E44" s="75">
        <v>31291</v>
      </c>
      <c r="F44" s="76" t="e">
        <f>E44/#REF!*100</f>
        <v>#REF!</v>
      </c>
      <c r="G44" s="75">
        <v>34259</v>
      </c>
    </row>
    <row r="45" spans="1:7" ht="23.25" hidden="1" customHeight="1" thickBot="1" x14ac:dyDescent="0.4">
      <c r="A45" s="77" t="s">
        <v>140</v>
      </c>
      <c r="B45" s="75">
        <v>28480</v>
      </c>
      <c r="C45" s="76" t="e">
        <f>B45/#REF!*100</f>
        <v>#REF!</v>
      </c>
      <c r="D45" s="75">
        <v>30871</v>
      </c>
      <c r="E45" s="75">
        <v>28480</v>
      </c>
      <c r="F45" s="76" t="e">
        <f>E45/#REF!*100</f>
        <v>#REF!</v>
      </c>
      <c r="G45" s="75">
        <v>30871</v>
      </c>
    </row>
    <row r="46" spans="1:7" ht="23.25" hidden="1" customHeight="1" thickBot="1" x14ac:dyDescent="0.4">
      <c r="A46" s="77" t="s">
        <v>141</v>
      </c>
      <c r="B46" s="75">
        <v>23251</v>
      </c>
      <c r="C46" s="76" t="e">
        <f>B46/#REF!*100</f>
        <v>#REF!</v>
      </c>
      <c r="D46" s="75">
        <v>18493</v>
      </c>
      <c r="E46" s="75">
        <v>23251</v>
      </c>
      <c r="F46" s="76" t="e">
        <f>E46/#REF!*100</f>
        <v>#REF!</v>
      </c>
      <c r="G46" s="75">
        <v>18493</v>
      </c>
    </row>
    <row r="47" spans="1:7" ht="2.25" customHeight="1" thickBot="1" x14ac:dyDescent="0.4">
      <c r="A47" s="74"/>
      <c r="B47" s="73"/>
      <c r="C47" s="73"/>
      <c r="D47" s="73"/>
      <c r="E47" s="73"/>
      <c r="F47" s="73"/>
      <c r="G47" s="73"/>
    </row>
    <row r="48" spans="1:7" ht="59.1" customHeight="1" thickTop="1" x14ac:dyDescent="0.35">
      <c r="A48" s="72" t="s">
        <v>142</v>
      </c>
      <c r="B48" s="71"/>
      <c r="C48" s="71"/>
      <c r="D48" s="71"/>
      <c r="E48" s="71"/>
      <c r="F48" s="71"/>
      <c r="G48" s="71"/>
    </row>
    <row r="49" spans="1:7" x14ac:dyDescent="0.35">
      <c r="B49" s="99"/>
      <c r="C49" s="71"/>
      <c r="D49" s="71"/>
      <c r="E49" s="99"/>
      <c r="F49" s="71"/>
      <c r="G49" s="71"/>
    </row>
    <row r="50" spans="1:7" x14ac:dyDescent="0.35">
      <c r="A50" s="71"/>
      <c r="B50" s="71"/>
      <c r="C50" s="71"/>
      <c r="D50" s="71"/>
      <c r="E50" s="71"/>
      <c r="F50" s="71"/>
      <c r="G50" s="71"/>
    </row>
    <row r="51" spans="1:7" x14ac:dyDescent="0.35">
      <c r="A51" s="71"/>
      <c r="B51" s="71"/>
      <c r="C51" s="71"/>
      <c r="D51" s="71"/>
      <c r="E51" s="71"/>
      <c r="F51" s="71"/>
      <c r="G51" s="71"/>
    </row>
    <row r="55" spans="1:7" s="97" customFormat="1" x14ac:dyDescent="0.35">
      <c r="A55" s="98" t="s">
        <v>143</v>
      </c>
    </row>
  </sheetData>
  <mergeCells count="4">
    <mergeCell ref="A1:G1"/>
    <mergeCell ref="A2:A3"/>
    <mergeCell ref="E2:G2"/>
    <mergeCell ref="B2:D2"/>
  </mergeCells>
  <printOptions horizontalCentered="1"/>
  <pageMargins left="0.2" right="0.2" top="0.75" bottom="0.75" header="0.3" footer="0.3"/>
  <pageSetup scale="36" orientation="portrait" horizontalDpi="1200" verticalDpi="1200" r:id="rId1"/>
  <headerFooter>
    <oddFooter>&amp;L&amp;"-,Italic"&amp;20Source: Report of the Labour Force Survey (LFS) 2019&amp;"-,Regular" &amp;R&amp;20&amp;[20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G57"/>
  <sheetViews>
    <sheetView view="pageBreakPreview" zoomScale="55" zoomScaleNormal="80" zoomScaleSheetLayoutView="55" workbookViewId="0">
      <selection activeCell="E26" sqref="E26"/>
    </sheetView>
  </sheetViews>
  <sheetFormatPr defaultColWidth="8.85546875" defaultRowHeight="26.25" x14ac:dyDescent="0.35"/>
  <cols>
    <col min="1" max="1" width="108" style="98" bestFit="1" customWidth="1"/>
    <col min="2" max="4" width="25.5703125" style="96" customWidth="1"/>
    <col min="5" max="7" width="25.85546875" style="97" customWidth="1"/>
    <col min="8" max="16384" width="8.85546875" style="96"/>
  </cols>
  <sheetData>
    <row r="1" spans="1:7" ht="36.6" customHeight="1" thickBot="1" x14ac:dyDescent="0.4">
      <c r="A1" s="197" t="s">
        <v>144</v>
      </c>
      <c r="B1" s="197"/>
      <c r="C1" s="197"/>
      <c r="D1" s="197"/>
      <c r="E1" s="197"/>
      <c r="F1" s="197"/>
      <c r="G1" s="197"/>
    </row>
    <row r="2" spans="1:7" ht="27" thickTop="1" thickBot="1" x14ac:dyDescent="0.4">
      <c r="A2" s="198" t="s">
        <v>114</v>
      </c>
      <c r="B2" s="200">
        <v>2019</v>
      </c>
      <c r="C2" s="201"/>
      <c r="D2" s="201"/>
      <c r="E2" s="200">
        <v>2020</v>
      </c>
      <c r="F2" s="201"/>
      <c r="G2" s="201"/>
    </row>
    <row r="3" spans="1:7" ht="38.25" customHeight="1" thickTop="1" thickBot="1" x14ac:dyDescent="0.4">
      <c r="A3" s="199"/>
      <c r="B3" s="95" t="s">
        <v>5</v>
      </c>
      <c r="C3" s="95" t="s">
        <v>3</v>
      </c>
      <c r="D3" s="95" t="s">
        <v>115</v>
      </c>
      <c r="E3" s="95" t="s">
        <v>5</v>
      </c>
      <c r="F3" s="95" t="s">
        <v>3</v>
      </c>
      <c r="G3" s="95" t="s">
        <v>115</v>
      </c>
    </row>
    <row r="4" spans="1:7" ht="27" customHeight="1" thickTop="1" x14ac:dyDescent="0.35">
      <c r="A4" s="94" t="s">
        <v>116</v>
      </c>
      <c r="B4" s="92"/>
      <c r="C4" s="93"/>
      <c r="D4" s="92"/>
      <c r="E4" s="92"/>
      <c r="F4" s="93"/>
      <c r="G4" s="92"/>
    </row>
    <row r="5" spans="1:7" s="100" customFormat="1" ht="51" customHeight="1" x14ac:dyDescent="0.25">
      <c r="A5" s="87" t="s">
        <v>154</v>
      </c>
      <c r="B5" s="91">
        <v>220999.79211900017</v>
      </c>
      <c r="C5" s="91">
        <v>146789.14571800013</v>
      </c>
      <c r="D5" s="91">
        <v>74210.646400999947</v>
      </c>
      <c r="E5" s="91">
        <v>216173</v>
      </c>
      <c r="F5" s="91">
        <v>155480</v>
      </c>
      <c r="G5" s="91">
        <v>60693</v>
      </c>
    </row>
    <row r="6" spans="1:7" s="100" customFormat="1" x14ac:dyDescent="0.25">
      <c r="A6" s="106" t="s">
        <v>155</v>
      </c>
      <c r="B6" s="88">
        <v>4285.0513419999979</v>
      </c>
      <c r="C6" s="88">
        <v>2123.372879999999</v>
      </c>
      <c r="D6" s="88">
        <v>2161.6784619999999</v>
      </c>
      <c r="E6" s="88">
        <v>2898.9631900000008</v>
      </c>
      <c r="F6" s="88">
        <v>2355.78737</v>
      </c>
      <c r="G6" s="88">
        <v>543.17581999999993</v>
      </c>
    </row>
    <row r="7" spans="1:7" s="100" customFormat="1" x14ac:dyDescent="0.25">
      <c r="A7" s="106" t="s">
        <v>156</v>
      </c>
      <c r="B7" s="88">
        <v>15497.476712999969</v>
      </c>
      <c r="C7" s="88">
        <v>10984.091974999998</v>
      </c>
      <c r="D7" s="88">
        <v>4513.3847379999943</v>
      </c>
      <c r="E7" s="88">
        <v>12772.51372999999</v>
      </c>
      <c r="F7" s="88">
        <v>9111.403479999999</v>
      </c>
      <c r="G7" s="88">
        <v>3661.1102499999965</v>
      </c>
    </row>
    <row r="8" spans="1:7" s="100" customFormat="1" x14ac:dyDescent="0.25">
      <c r="A8" s="106" t="s">
        <v>157</v>
      </c>
      <c r="B8" s="88">
        <v>9539.2248819999913</v>
      </c>
      <c r="C8" s="88">
        <v>4220.9083989999972</v>
      </c>
      <c r="D8" s="88">
        <v>5318.316483000006</v>
      </c>
      <c r="E8" s="88">
        <v>9387.2060200000051</v>
      </c>
      <c r="F8" s="88">
        <v>5988.2229900000011</v>
      </c>
      <c r="G8" s="88">
        <v>3398.983029999999</v>
      </c>
    </row>
    <row r="9" spans="1:7" s="100" customFormat="1" ht="25.5" customHeight="1" x14ac:dyDescent="0.25">
      <c r="A9" s="105" t="s">
        <v>158</v>
      </c>
      <c r="B9" s="88">
        <v>2084.4152230000004</v>
      </c>
      <c r="C9" s="88">
        <v>1869.4300029999999</v>
      </c>
      <c r="D9" s="88">
        <v>214.98521999999997</v>
      </c>
      <c r="E9" s="88">
        <v>3248.1279600000016</v>
      </c>
      <c r="F9" s="88">
        <v>2602.8259400000002</v>
      </c>
      <c r="G9" s="88">
        <v>645.30201999999974</v>
      </c>
    </row>
    <row r="10" spans="1:7" s="100" customFormat="1" x14ac:dyDescent="0.25">
      <c r="A10" s="106" t="s">
        <v>159</v>
      </c>
      <c r="B10" s="88">
        <v>18718.894628999969</v>
      </c>
      <c r="C10" s="88">
        <v>4092.8474139999971</v>
      </c>
      <c r="D10" s="88">
        <v>14626.047215000001</v>
      </c>
      <c r="E10" s="88">
        <v>25988.392269999949</v>
      </c>
      <c r="F10" s="88">
        <v>5013.5157299999973</v>
      </c>
      <c r="G10" s="88">
        <v>20974.876539999954</v>
      </c>
    </row>
    <row r="11" spans="1:7" s="100" customFormat="1" x14ac:dyDescent="0.25">
      <c r="A11" s="106" t="s">
        <v>160</v>
      </c>
      <c r="B11" s="88">
        <v>35221.725161000126</v>
      </c>
      <c r="C11" s="88">
        <v>22204.377278999989</v>
      </c>
      <c r="D11" s="88">
        <v>13017.347882</v>
      </c>
      <c r="E11" s="88">
        <v>36686.50010000007</v>
      </c>
      <c r="F11" s="88">
        <v>26079.853860000068</v>
      </c>
      <c r="G11" s="88">
        <v>10606.646239999991</v>
      </c>
    </row>
    <row r="12" spans="1:7" s="100" customFormat="1" x14ac:dyDescent="0.25">
      <c r="A12" s="106" t="s">
        <v>161</v>
      </c>
      <c r="B12" s="88">
        <v>21247.676352999999</v>
      </c>
      <c r="C12" s="88">
        <v>7122.8210169999975</v>
      </c>
      <c r="D12" s="88">
        <v>14124.855335999961</v>
      </c>
      <c r="E12" s="88">
        <v>11171.695429999989</v>
      </c>
      <c r="F12" s="88">
        <v>7193.9760000000024</v>
      </c>
      <c r="G12" s="88">
        <v>3977.7194300000006</v>
      </c>
    </row>
    <row r="13" spans="1:7" s="100" customFormat="1" x14ac:dyDescent="0.25">
      <c r="A13" s="106" t="s">
        <v>162</v>
      </c>
      <c r="B13" s="88">
        <v>6281.2936909999971</v>
      </c>
      <c r="C13" s="88">
        <v>5028.009181999998</v>
      </c>
      <c r="D13" s="88">
        <v>1253.2845090000003</v>
      </c>
      <c r="E13" s="88">
        <v>6360.0514700000049</v>
      </c>
      <c r="F13" s="88">
        <v>5127.536610000001</v>
      </c>
      <c r="G13" s="88">
        <v>1232.51486</v>
      </c>
    </row>
    <row r="14" spans="1:7" s="100" customFormat="1" x14ac:dyDescent="0.25">
      <c r="A14" s="106" t="s">
        <v>163</v>
      </c>
      <c r="B14" s="88">
        <v>4819.2686700000013</v>
      </c>
      <c r="C14" s="88">
        <v>4320.283309999998</v>
      </c>
      <c r="D14" s="88">
        <v>498.98536000000001</v>
      </c>
      <c r="E14" s="88">
        <v>4771.3452000000025</v>
      </c>
      <c r="F14" s="88">
        <v>4113.7308800000028</v>
      </c>
      <c r="G14" s="88">
        <v>657.61432000000025</v>
      </c>
    </row>
    <row r="15" spans="1:7" s="100" customFormat="1" x14ac:dyDescent="0.25">
      <c r="A15" s="106" t="s">
        <v>164</v>
      </c>
      <c r="B15" s="88">
        <v>3959.9812819999979</v>
      </c>
      <c r="C15" s="88">
        <v>3939.6186719999978</v>
      </c>
      <c r="D15" s="88">
        <v>20.36261</v>
      </c>
      <c r="E15" s="88">
        <v>4721.2223899999999</v>
      </c>
      <c r="F15" s="88">
        <v>4405.9098199999989</v>
      </c>
      <c r="G15" s="88">
        <v>315.31256999999999</v>
      </c>
    </row>
    <row r="16" spans="1:7" s="100" customFormat="1" x14ac:dyDescent="0.25">
      <c r="A16" s="106" t="s">
        <v>165</v>
      </c>
      <c r="B16" s="88">
        <v>1108.8524150000003</v>
      </c>
      <c r="C16" s="88">
        <v>954.40971500000012</v>
      </c>
      <c r="D16" s="88">
        <v>154.4427</v>
      </c>
      <c r="E16" s="88">
        <v>1109.92976</v>
      </c>
      <c r="F16" s="88">
        <v>878.95876000000032</v>
      </c>
      <c r="G16" s="88">
        <v>230.971</v>
      </c>
    </row>
    <row r="17" spans="1:7" s="100" customFormat="1" ht="25.5" customHeight="1" x14ac:dyDescent="0.25">
      <c r="A17" s="105" t="s">
        <v>166</v>
      </c>
      <c r="B17" s="88">
        <v>13909.919724999989</v>
      </c>
      <c r="C17" s="88">
        <v>10788.591965</v>
      </c>
      <c r="D17" s="88">
        <v>3121.3277599999992</v>
      </c>
      <c r="E17" s="88">
        <v>13923.315129999972</v>
      </c>
      <c r="F17" s="88">
        <v>11859.980269999985</v>
      </c>
      <c r="G17" s="88">
        <v>2063.3348600000004</v>
      </c>
    </row>
    <row r="18" spans="1:7" s="100" customFormat="1" x14ac:dyDescent="0.25">
      <c r="A18" s="106" t="s">
        <v>167</v>
      </c>
      <c r="B18" s="88">
        <v>42044.411705000173</v>
      </c>
      <c r="C18" s="88">
        <v>41966.770106000171</v>
      </c>
      <c r="D18" s="88">
        <v>77.641598999999999</v>
      </c>
      <c r="E18" s="88">
        <v>49068.671699999999</v>
      </c>
      <c r="F18" s="88">
        <v>47884.944599999995</v>
      </c>
      <c r="G18" s="88">
        <v>1183.7271000000005</v>
      </c>
    </row>
    <row r="19" spans="1:7" s="100" customFormat="1" x14ac:dyDescent="0.25">
      <c r="A19" s="106" t="s">
        <v>168</v>
      </c>
      <c r="B19" s="88">
        <v>18999.59509199996</v>
      </c>
      <c r="C19" s="88">
        <v>17142.665196999973</v>
      </c>
      <c r="D19" s="88">
        <v>1856.9298950000004</v>
      </c>
      <c r="E19" s="88">
        <v>16093.452099999984</v>
      </c>
      <c r="F19" s="88">
        <v>15100.633059999976</v>
      </c>
      <c r="G19" s="88">
        <v>992.81903999999997</v>
      </c>
    </row>
    <row r="20" spans="1:7" s="100" customFormat="1" x14ac:dyDescent="0.25">
      <c r="A20" s="106" t="s">
        <v>169</v>
      </c>
      <c r="B20" s="88">
        <v>7973.7493809999978</v>
      </c>
      <c r="C20" s="88">
        <v>7086.0744390000027</v>
      </c>
      <c r="D20" s="88">
        <v>887.6749420000001</v>
      </c>
      <c r="E20" s="88">
        <v>5549.398299999998</v>
      </c>
      <c r="F20" s="88">
        <v>5006.985749999998</v>
      </c>
      <c r="G20" s="88">
        <v>542.41255000000001</v>
      </c>
    </row>
    <row r="21" spans="1:7" s="100" customFormat="1" x14ac:dyDescent="0.25">
      <c r="A21" s="106" t="s">
        <v>170</v>
      </c>
      <c r="B21" s="88">
        <v>5723.0807710000045</v>
      </c>
      <c r="C21" s="88">
        <v>2904.5292449999997</v>
      </c>
      <c r="D21" s="88">
        <v>2818.5515260000006</v>
      </c>
      <c r="E21" s="88">
        <v>3902.4669500000005</v>
      </c>
      <c r="F21" s="88">
        <v>2667.8534200000008</v>
      </c>
      <c r="G21" s="88">
        <v>1234.6135299999996</v>
      </c>
    </row>
    <row r="22" spans="1:7" s="100" customFormat="1" ht="25.5" customHeight="1" x14ac:dyDescent="0.25">
      <c r="A22" s="105" t="s">
        <v>171</v>
      </c>
      <c r="B22" s="88">
        <v>9585.1750839999986</v>
      </c>
      <c r="C22" s="88">
        <v>40.344920000000002</v>
      </c>
      <c r="D22" s="88">
        <v>9544.8301639999991</v>
      </c>
      <c r="E22" s="88">
        <v>8519.8921000000082</v>
      </c>
      <c r="F22" s="88">
        <v>87.987639999999999</v>
      </c>
      <c r="G22" s="88">
        <v>8431.9044600000107</v>
      </c>
    </row>
    <row r="23" spans="1:7" s="100" customFormat="1" ht="27" customHeight="1" x14ac:dyDescent="0.25">
      <c r="A23" s="83"/>
      <c r="B23" s="108"/>
      <c r="C23" s="108"/>
      <c r="D23" s="108"/>
      <c r="E23" s="108"/>
      <c r="F23" s="108"/>
      <c r="G23" s="108"/>
    </row>
    <row r="24" spans="1:7" ht="27" customHeight="1" x14ac:dyDescent="0.35">
      <c r="A24" s="94" t="s">
        <v>136</v>
      </c>
      <c r="B24" s="92"/>
      <c r="C24" s="92"/>
      <c r="D24" s="92"/>
      <c r="E24" s="92"/>
      <c r="F24" s="92"/>
      <c r="G24" s="92"/>
    </row>
    <row r="25" spans="1:7" s="100" customFormat="1" ht="51" customHeight="1" x14ac:dyDescent="0.25">
      <c r="A25" s="87" t="s">
        <v>154</v>
      </c>
      <c r="B25" s="107">
        <v>100</v>
      </c>
      <c r="C25" s="107">
        <v>100</v>
      </c>
      <c r="D25" s="107">
        <v>100</v>
      </c>
      <c r="E25" s="107">
        <v>100</v>
      </c>
      <c r="F25" s="107">
        <v>100</v>
      </c>
      <c r="G25" s="107">
        <v>100</v>
      </c>
    </row>
    <row r="26" spans="1:7" s="100" customFormat="1" x14ac:dyDescent="0.25">
      <c r="A26" s="106" t="s">
        <v>155</v>
      </c>
      <c r="B26" s="101">
        <v>1.9389390826633299</v>
      </c>
      <c r="C26" s="101">
        <v>1.4465462480987916</v>
      </c>
      <c r="D26" s="101">
        <v>2.9128953416188983</v>
      </c>
      <c r="E26" s="101">
        <f t="shared" ref="E26:G42" si="0">E6/E$5*100</f>
        <v>1.3410385154482758</v>
      </c>
      <c r="F26" s="101">
        <f t="shared" si="0"/>
        <v>1.5151706779006946</v>
      </c>
      <c r="G26" s="101">
        <f t="shared" si="0"/>
        <v>0.89495628820457052</v>
      </c>
    </row>
    <row r="27" spans="1:7" s="100" customFormat="1" x14ac:dyDescent="0.25">
      <c r="A27" s="106" t="s">
        <v>156</v>
      </c>
      <c r="B27" s="101">
        <v>7.0124394979770628</v>
      </c>
      <c r="C27" s="101">
        <v>7.4829047619786415</v>
      </c>
      <c r="D27" s="101">
        <v>6.0818561175329942</v>
      </c>
      <c r="E27" s="101">
        <f t="shared" si="0"/>
        <v>5.9084685552774809</v>
      </c>
      <c r="F27" s="101">
        <f t="shared" si="0"/>
        <v>5.8601771803447384</v>
      </c>
      <c r="G27" s="101">
        <f t="shared" si="0"/>
        <v>6.0321787520801351</v>
      </c>
    </row>
    <row r="28" spans="1:7" s="100" customFormat="1" x14ac:dyDescent="0.25">
      <c r="A28" s="106" t="s">
        <v>157</v>
      </c>
      <c r="B28" s="101">
        <v>4.3163954094868444</v>
      </c>
      <c r="C28" s="101">
        <v>2.8754908125896974</v>
      </c>
      <c r="D28" s="101">
        <v>7.1665141605993936</v>
      </c>
      <c r="E28" s="101">
        <f t="shared" si="0"/>
        <v>4.3424507315899783</v>
      </c>
      <c r="F28" s="101">
        <f t="shared" si="0"/>
        <v>3.8514426228453829</v>
      </c>
      <c r="G28" s="101">
        <f t="shared" si="0"/>
        <v>5.6002883858105523</v>
      </c>
    </row>
    <row r="29" spans="1:7" s="100" customFormat="1" ht="26.25" customHeight="1" x14ac:dyDescent="0.25">
      <c r="A29" s="105" t="s">
        <v>158</v>
      </c>
      <c r="B29" s="101">
        <v>0.94317519623621204</v>
      </c>
      <c r="C29" s="101">
        <v>1.2735478456911271</v>
      </c>
      <c r="D29" s="101">
        <v>0.28969592696756669</v>
      </c>
      <c r="E29" s="101">
        <f t="shared" si="0"/>
        <v>1.5025595055811789</v>
      </c>
      <c r="F29" s="101">
        <f t="shared" si="0"/>
        <v>1.6740583612040134</v>
      </c>
      <c r="G29" s="101">
        <f t="shared" si="0"/>
        <v>1.063223139406521</v>
      </c>
    </row>
    <row r="30" spans="1:7" s="100" customFormat="1" x14ac:dyDescent="0.25">
      <c r="A30" s="106" t="s">
        <v>159</v>
      </c>
      <c r="B30" s="101">
        <v>8.4700960347150644</v>
      </c>
      <c r="C30" s="101">
        <v>2.7882493586159676</v>
      </c>
      <c r="D30" s="101">
        <v>19.708826057069516</v>
      </c>
      <c r="E30" s="101">
        <f t="shared" si="0"/>
        <v>12.022034328986484</v>
      </c>
      <c r="F30" s="101">
        <f t="shared" si="0"/>
        <v>3.2245406032930259</v>
      </c>
      <c r="G30" s="101">
        <f t="shared" si="0"/>
        <v>34.558971446459978</v>
      </c>
    </row>
    <row r="31" spans="1:7" s="100" customFormat="1" x14ac:dyDescent="0.25">
      <c r="A31" s="106" t="s">
        <v>160</v>
      </c>
      <c r="B31" s="101">
        <v>15.937447190916151</v>
      </c>
      <c r="C31" s="101">
        <v>15.126716059549327</v>
      </c>
      <c r="D31" s="101">
        <v>17.541078690596876</v>
      </c>
      <c r="E31" s="101">
        <f t="shared" si="0"/>
        <v>16.970898354558649</v>
      </c>
      <c r="F31" s="101">
        <f t="shared" si="0"/>
        <v>16.773767597118646</v>
      </c>
      <c r="G31" s="101">
        <f t="shared" si="0"/>
        <v>17.475897121579077</v>
      </c>
    </row>
    <row r="32" spans="1:7" s="100" customFormat="1" x14ac:dyDescent="0.25">
      <c r="A32" s="106" t="s">
        <v>161</v>
      </c>
      <c r="B32" s="101">
        <v>9.6143422350184462</v>
      </c>
      <c r="C32" s="101">
        <v>4.852416697542342</v>
      </c>
      <c r="D32" s="101">
        <v>19.03346220658932</v>
      </c>
      <c r="E32" s="101">
        <f t="shared" si="0"/>
        <v>5.1679420787979948</v>
      </c>
      <c r="F32" s="101">
        <f t="shared" si="0"/>
        <v>4.6269462310264995</v>
      </c>
      <c r="G32" s="101">
        <f t="shared" si="0"/>
        <v>6.5538355823571095</v>
      </c>
    </row>
    <row r="33" spans="1:7" s="100" customFormat="1" x14ac:dyDescent="0.25">
      <c r="A33" s="106" t="s">
        <v>162</v>
      </c>
      <c r="B33" s="101">
        <v>2.842217013316354</v>
      </c>
      <c r="C33" s="101">
        <v>3.4253276408184958</v>
      </c>
      <c r="D33" s="101">
        <v>1.6888203644364335</v>
      </c>
      <c r="E33" s="101">
        <f t="shared" si="0"/>
        <v>2.9421118594829165</v>
      </c>
      <c r="F33" s="101">
        <f t="shared" si="0"/>
        <v>3.2978753601749426</v>
      </c>
      <c r="G33" s="101">
        <f t="shared" si="0"/>
        <v>2.0307364275946158</v>
      </c>
    </row>
    <row r="34" spans="1:7" s="100" customFormat="1" x14ac:dyDescent="0.25">
      <c r="A34" s="106" t="s">
        <v>163</v>
      </c>
      <c r="B34" s="101">
        <v>2.1806666077789814</v>
      </c>
      <c r="C34" s="101">
        <v>2.9431898992721095</v>
      </c>
      <c r="D34" s="101">
        <v>0.67239053181630348</v>
      </c>
      <c r="E34" s="101">
        <f t="shared" si="0"/>
        <v>2.2071883167648148</v>
      </c>
      <c r="F34" s="101">
        <f t="shared" si="0"/>
        <v>2.6458263956779025</v>
      </c>
      <c r="G34" s="101">
        <f t="shared" si="0"/>
        <v>1.0835093338605775</v>
      </c>
    </row>
    <row r="35" spans="1:7" s="100" customFormat="1" x14ac:dyDescent="0.25">
      <c r="A35" s="106" t="s">
        <v>164</v>
      </c>
      <c r="B35" s="101">
        <v>1.7918484194173789</v>
      </c>
      <c r="C35" s="101">
        <v>2.6838623882780039</v>
      </c>
      <c r="D35" s="101" t="s">
        <v>146</v>
      </c>
      <c r="E35" s="101">
        <f t="shared" si="0"/>
        <v>2.1840018827513146</v>
      </c>
      <c r="F35" s="101">
        <f t="shared" si="0"/>
        <v>2.8337469899665546</v>
      </c>
      <c r="G35" s="101">
        <f t="shared" si="0"/>
        <v>0.51952048835944831</v>
      </c>
    </row>
    <row r="36" spans="1:7" s="100" customFormat="1" x14ac:dyDescent="0.25">
      <c r="A36" s="106" t="s">
        <v>165</v>
      </c>
      <c r="B36" s="101">
        <v>0.50174364616728895</v>
      </c>
      <c r="C36" s="101">
        <v>0.65019093225975821</v>
      </c>
      <c r="D36" s="88">
        <v>0.20811393983211413</v>
      </c>
      <c r="E36" s="101">
        <f t="shared" si="0"/>
        <v>0.51344513884712706</v>
      </c>
      <c r="F36" s="101">
        <f t="shared" si="0"/>
        <v>0.56531950090043759</v>
      </c>
      <c r="G36" s="101">
        <f t="shared" si="0"/>
        <v>0.38055624207074951</v>
      </c>
    </row>
    <row r="37" spans="1:7" s="100" customFormat="1" ht="25.5" customHeight="1" x14ac:dyDescent="0.25">
      <c r="A37" s="105" t="s">
        <v>166</v>
      </c>
      <c r="B37" s="101">
        <v>6.2940872439870956</v>
      </c>
      <c r="C37" s="101">
        <v>7.3497205207026699</v>
      </c>
      <c r="D37" s="101">
        <v>4.2060376932088559</v>
      </c>
      <c r="E37" s="101">
        <f t="shared" si="0"/>
        <v>6.4408206066437392</v>
      </c>
      <c r="F37" s="101">
        <f t="shared" si="0"/>
        <v>7.6279780486236088</v>
      </c>
      <c r="G37" s="101">
        <f t="shared" si="0"/>
        <v>3.3996257558532292</v>
      </c>
    </row>
    <row r="38" spans="1:7" s="100" customFormat="1" x14ac:dyDescent="0.25">
      <c r="A38" s="106" t="s">
        <v>167</v>
      </c>
      <c r="B38" s="101">
        <v>19.024638576293693</v>
      </c>
      <c r="C38" s="101">
        <v>28.589831966611111</v>
      </c>
      <c r="D38" s="101">
        <v>0.10462326197842392</v>
      </c>
      <c r="E38" s="101">
        <f t="shared" si="0"/>
        <v>22.698797583416987</v>
      </c>
      <c r="F38" s="101">
        <f t="shared" si="0"/>
        <v>30.798137766915357</v>
      </c>
      <c r="G38" s="101">
        <f t="shared" si="0"/>
        <v>1.9503519351490295</v>
      </c>
    </row>
    <row r="39" spans="1:7" s="100" customFormat="1" x14ac:dyDescent="0.25">
      <c r="A39" s="106" t="s">
        <v>168</v>
      </c>
      <c r="B39" s="101">
        <v>8.5971099383520606</v>
      </c>
      <c r="C39" s="101">
        <v>11.67842834233338</v>
      </c>
      <c r="D39" s="101">
        <v>2.5022419087498733</v>
      </c>
      <c r="E39" s="101">
        <f t="shared" si="0"/>
        <v>7.4447096075828085</v>
      </c>
      <c r="F39" s="101">
        <f t="shared" si="0"/>
        <v>9.7122672112168615</v>
      </c>
      <c r="G39" s="101">
        <f t="shared" si="0"/>
        <v>1.6358048539370273</v>
      </c>
    </row>
    <row r="40" spans="1:7" s="100" customFormat="1" x14ac:dyDescent="0.25">
      <c r="A40" s="106" t="s">
        <v>169</v>
      </c>
      <c r="B40" s="101">
        <v>3.6080347879723029</v>
      </c>
      <c r="C40" s="101">
        <v>4.8273831176953754</v>
      </c>
      <c r="D40" s="101">
        <v>1.1961557876795954</v>
      </c>
      <c r="E40" s="101">
        <f t="shared" si="0"/>
        <v>2.5671098148242368</v>
      </c>
      <c r="F40" s="101">
        <f t="shared" si="0"/>
        <v>3.220340719063544</v>
      </c>
      <c r="G40" s="101">
        <f t="shared" si="0"/>
        <v>0.89369869671955593</v>
      </c>
    </row>
    <row r="41" spans="1:7" s="100" customFormat="1" x14ac:dyDescent="0.25">
      <c r="A41" s="106" t="s">
        <v>170</v>
      </c>
      <c r="B41" s="101">
        <v>2.5896317440508443</v>
      </c>
      <c r="C41" s="101">
        <v>1.9787084602154132</v>
      </c>
      <c r="D41" s="101">
        <v>3.7980420097270873</v>
      </c>
      <c r="E41" s="101">
        <f t="shared" si="0"/>
        <v>1.8052517890763418</v>
      </c>
      <c r="F41" s="101">
        <f t="shared" si="0"/>
        <v>1.7158820555698489</v>
      </c>
      <c r="G41" s="101">
        <f t="shared" si="0"/>
        <v>2.0341942728156455</v>
      </c>
    </row>
    <row r="42" spans="1:7" s="100" customFormat="1" ht="25.5" customHeight="1" thickBot="1" x14ac:dyDescent="0.3">
      <c r="A42" s="105" t="s">
        <v>171</v>
      </c>
      <c r="B42" s="101">
        <v>4.3371873756508954</v>
      </c>
      <c r="C42" s="101" t="s">
        <v>146</v>
      </c>
      <c r="D42" s="101">
        <v>12.861807067983424</v>
      </c>
      <c r="E42" s="101">
        <f t="shared" si="0"/>
        <v>3.9412378511655057</v>
      </c>
      <c r="F42" s="101">
        <f t="shared" si="0"/>
        <v>5.6590969899665555E-2</v>
      </c>
      <c r="G42" s="101">
        <f t="shared" si="0"/>
        <v>13.892713261825929</v>
      </c>
    </row>
    <row r="43" spans="1:7" ht="23.25" hidden="1" customHeight="1" thickBot="1" x14ac:dyDescent="0.4">
      <c r="A43" s="80"/>
      <c r="B43" s="75"/>
      <c r="C43" s="78"/>
      <c r="D43" s="75"/>
      <c r="E43" s="75"/>
      <c r="F43" s="78"/>
      <c r="G43" s="75"/>
    </row>
    <row r="44" spans="1:7" ht="23.25" hidden="1" customHeight="1" thickBot="1" x14ac:dyDescent="0.4">
      <c r="A44" s="79" t="s">
        <v>137</v>
      </c>
      <c r="B44" s="75"/>
      <c r="C44" s="78"/>
      <c r="D44" s="75"/>
      <c r="E44" s="75"/>
      <c r="F44" s="78"/>
      <c r="G44" s="75"/>
    </row>
    <row r="45" spans="1:7" ht="23.25" hidden="1" customHeight="1" thickBot="1" x14ac:dyDescent="0.4">
      <c r="A45" s="77" t="s">
        <v>138</v>
      </c>
      <c r="B45" s="75"/>
      <c r="C45" s="76"/>
      <c r="D45" s="75"/>
      <c r="E45" s="75">
        <v>249822</v>
      </c>
      <c r="F45" s="76" t="e">
        <f>E45/#REF!*100</f>
        <v>#REF!</v>
      </c>
      <c r="G45" s="75">
        <v>309749</v>
      </c>
    </row>
    <row r="46" spans="1:7" ht="23.25" hidden="1" customHeight="1" thickBot="1" x14ac:dyDescent="0.4">
      <c r="A46" s="77" t="s">
        <v>139</v>
      </c>
      <c r="B46" s="75"/>
      <c r="C46" s="76"/>
      <c r="D46" s="75"/>
      <c r="E46" s="75">
        <v>31291</v>
      </c>
      <c r="F46" s="76" t="e">
        <f>E46/#REF!*100</f>
        <v>#REF!</v>
      </c>
      <c r="G46" s="75">
        <v>34259</v>
      </c>
    </row>
    <row r="47" spans="1:7" ht="23.25" hidden="1" customHeight="1" thickBot="1" x14ac:dyDescent="0.4">
      <c r="A47" s="77" t="s">
        <v>140</v>
      </c>
      <c r="B47" s="75"/>
      <c r="C47" s="76"/>
      <c r="D47" s="75"/>
      <c r="E47" s="75">
        <v>28480</v>
      </c>
      <c r="F47" s="76" t="e">
        <f>E47/#REF!*100</f>
        <v>#REF!</v>
      </c>
      <c r="G47" s="75">
        <v>30871</v>
      </c>
    </row>
    <row r="48" spans="1:7" ht="23.25" hidden="1" customHeight="1" thickBot="1" x14ac:dyDescent="0.4">
      <c r="A48" s="77" t="s">
        <v>141</v>
      </c>
      <c r="B48" s="75"/>
      <c r="C48" s="76"/>
      <c r="D48" s="75"/>
      <c r="E48" s="75">
        <v>23251</v>
      </c>
      <c r="F48" s="76" t="e">
        <f>E48/#REF!*100</f>
        <v>#REF!</v>
      </c>
      <c r="G48" s="75">
        <v>18493</v>
      </c>
    </row>
    <row r="49" spans="1:7" ht="2.25" customHeight="1" thickBot="1" x14ac:dyDescent="0.4">
      <c r="A49" s="74"/>
      <c r="B49" s="73"/>
      <c r="C49" s="73"/>
      <c r="D49" s="73"/>
      <c r="E49" s="73"/>
      <c r="F49" s="73"/>
      <c r="G49" s="73"/>
    </row>
    <row r="50" spans="1:7" ht="59.1" customHeight="1" thickTop="1" x14ac:dyDescent="0.35">
      <c r="A50" s="72" t="s">
        <v>142</v>
      </c>
      <c r="B50" s="71"/>
      <c r="C50" s="71"/>
      <c r="D50" s="71"/>
      <c r="E50" s="71"/>
      <c r="F50" s="71"/>
      <c r="G50" s="71"/>
    </row>
    <row r="51" spans="1:7" x14ac:dyDescent="0.35">
      <c r="E51" s="99"/>
      <c r="F51" s="71"/>
      <c r="G51" s="71"/>
    </row>
    <row r="52" spans="1:7" x14ac:dyDescent="0.35">
      <c r="A52" s="71"/>
      <c r="E52" s="71"/>
      <c r="F52" s="71"/>
      <c r="G52" s="71"/>
    </row>
    <row r="53" spans="1:7" x14ac:dyDescent="0.35">
      <c r="A53" s="71"/>
      <c r="E53" s="71"/>
      <c r="F53" s="71"/>
      <c r="G53" s="71"/>
    </row>
    <row r="57" spans="1:7" s="97" customFormat="1" x14ac:dyDescent="0.35">
      <c r="A57" s="98" t="s">
        <v>143</v>
      </c>
    </row>
  </sheetData>
  <mergeCells count="4">
    <mergeCell ref="B2:D2"/>
    <mergeCell ref="A1:G1"/>
    <mergeCell ref="A2:A3"/>
    <mergeCell ref="E2:G2"/>
  </mergeCells>
  <printOptions horizontalCentered="1"/>
  <pageMargins left="0.2" right="0.2" top="0.75" bottom="0.75" header="0.3" footer="0.3"/>
  <pageSetup scale="39" orientation="portrait" horizontalDpi="1200" verticalDpi="1200" r:id="rId1"/>
  <headerFooter>
    <oddFooter xml:space="preserve">&amp;L&amp;"-,Italic"&amp;20Source: Report of the Labour Force Survey (LFS) 2019&amp;"-,Regular" &amp;R&amp;20&amp;[21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G41"/>
  <sheetViews>
    <sheetView view="pageBreakPreview" zoomScale="40" zoomScaleNormal="60" zoomScaleSheetLayoutView="40" workbookViewId="0">
      <selection activeCell="E26" sqref="E26"/>
    </sheetView>
  </sheetViews>
  <sheetFormatPr defaultColWidth="8.85546875" defaultRowHeight="26.25" x14ac:dyDescent="0.35"/>
  <cols>
    <col min="1" max="1" width="95.7109375" style="98" bestFit="1" customWidth="1"/>
    <col min="2" max="4" width="18.42578125" style="98" customWidth="1"/>
    <col min="5" max="7" width="18.42578125" style="97" customWidth="1"/>
    <col min="8" max="16384" width="8.85546875" style="96"/>
  </cols>
  <sheetData>
    <row r="1" spans="1:7" ht="36" customHeight="1" thickBot="1" x14ac:dyDescent="0.4">
      <c r="A1" s="197" t="s">
        <v>144</v>
      </c>
      <c r="B1" s="197"/>
      <c r="C1" s="197"/>
      <c r="D1" s="197"/>
      <c r="E1" s="197"/>
      <c r="F1" s="197"/>
      <c r="G1" s="197"/>
    </row>
    <row r="2" spans="1:7" ht="36.6" customHeight="1" thickTop="1" thickBot="1" x14ac:dyDescent="0.4">
      <c r="A2" s="198" t="s">
        <v>114</v>
      </c>
      <c r="B2" s="200">
        <v>2019</v>
      </c>
      <c r="C2" s="201"/>
      <c r="D2" s="201"/>
      <c r="E2" s="200">
        <v>2020</v>
      </c>
      <c r="F2" s="201"/>
      <c r="G2" s="201"/>
    </row>
    <row r="3" spans="1:7" ht="36.6" customHeight="1" thickTop="1" thickBot="1" x14ac:dyDescent="0.4">
      <c r="A3" s="199"/>
      <c r="B3" s="95" t="s">
        <v>5</v>
      </c>
      <c r="C3" s="95" t="s">
        <v>3</v>
      </c>
      <c r="D3" s="95" t="s">
        <v>115</v>
      </c>
      <c r="E3" s="95" t="s">
        <v>5</v>
      </c>
      <c r="F3" s="95" t="s">
        <v>3</v>
      </c>
      <c r="G3" s="95" t="s">
        <v>115</v>
      </c>
    </row>
    <row r="4" spans="1:7" ht="27" customHeight="1" thickTop="1" x14ac:dyDescent="0.35">
      <c r="A4" s="94" t="s">
        <v>116</v>
      </c>
      <c r="B4" s="92"/>
      <c r="C4" s="93"/>
      <c r="D4" s="92"/>
      <c r="E4" s="92"/>
      <c r="F4" s="93"/>
      <c r="G4" s="92"/>
    </row>
    <row r="5" spans="1:7" ht="27" customHeight="1" x14ac:dyDescent="0.35">
      <c r="A5" s="87" t="s">
        <v>172</v>
      </c>
      <c r="B5" s="92">
        <v>220999.79211900083</v>
      </c>
      <c r="C5" s="92">
        <v>146789.14571800019</v>
      </c>
      <c r="D5" s="92">
        <v>74210.64640100002</v>
      </c>
      <c r="E5" s="92">
        <v>216173</v>
      </c>
      <c r="F5" s="92">
        <v>155480</v>
      </c>
      <c r="G5" s="92">
        <v>60693</v>
      </c>
    </row>
    <row r="6" spans="1:7" s="100" customFormat="1" x14ac:dyDescent="0.25">
      <c r="A6" s="106" t="s">
        <v>173</v>
      </c>
      <c r="B6" s="110">
        <v>17067.522075999972</v>
      </c>
      <c r="C6" s="110">
        <v>12700.837267999979</v>
      </c>
      <c r="D6" s="110">
        <v>4366.6848079999991</v>
      </c>
      <c r="E6" s="110">
        <v>14043</v>
      </c>
      <c r="F6" s="110">
        <v>10875</v>
      </c>
      <c r="G6" s="110">
        <v>3168</v>
      </c>
    </row>
    <row r="7" spans="1:7" s="100" customFormat="1" x14ac:dyDescent="0.25">
      <c r="A7" s="106" t="s">
        <v>174</v>
      </c>
      <c r="B7" s="110">
        <v>38767.757536000194</v>
      </c>
      <c r="C7" s="110">
        <v>32940.943244000031</v>
      </c>
      <c r="D7" s="110">
        <v>5826.8142919999982</v>
      </c>
      <c r="E7" s="110">
        <v>34286</v>
      </c>
      <c r="F7" s="110">
        <v>30574</v>
      </c>
      <c r="G7" s="110">
        <v>3712</v>
      </c>
    </row>
    <row r="8" spans="1:7" s="100" customFormat="1" x14ac:dyDescent="0.25">
      <c r="A8" s="106" t="s">
        <v>175</v>
      </c>
      <c r="B8" s="110">
        <v>29767.957191000034</v>
      </c>
      <c r="C8" s="110">
        <v>21941.851108999996</v>
      </c>
      <c r="D8" s="110">
        <v>7826.1060820000021</v>
      </c>
      <c r="E8" s="110">
        <v>26086</v>
      </c>
      <c r="F8" s="110">
        <v>21134</v>
      </c>
      <c r="G8" s="110">
        <v>4951</v>
      </c>
    </row>
    <row r="9" spans="1:7" s="115" customFormat="1" x14ac:dyDescent="0.25">
      <c r="A9" s="106" t="s">
        <v>176</v>
      </c>
      <c r="B9" s="110">
        <v>22376.23408500004</v>
      </c>
      <c r="C9" s="110">
        <v>21085.910275000042</v>
      </c>
      <c r="D9" s="110">
        <v>1290.3238099999999</v>
      </c>
      <c r="E9" s="110">
        <v>23129</v>
      </c>
      <c r="F9" s="110">
        <v>22062</v>
      </c>
      <c r="G9" s="110">
        <v>1067</v>
      </c>
    </row>
    <row r="10" spans="1:7" s="115" customFormat="1" x14ac:dyDescent="0.25">
      <c r="A10" s="106" t="s">
        <v>177</v>
      </c>
      <c r="B10" s="110">
        <v>44529.338877000271</v>
      </c>
      <c r="C10" s="110">
        <v>34171.910006000136</v>
      </c>
      <c r="D10" s="110">
        <v>10357.428870999967</v>
      </c>
      <c r="E10" s="110">
        <v>48931</v>
      </c>
      <c r="F10" s="110">
        <v>41715</v>
      </c>
      <c r="G10" s="110">
        <v>7217</v>
      </c>
    </row>
    <row r="11" spans="1:7" s="115" customFormat="1" x14ac:dyDescent="0.25">
      <c r="A11" s="106" t="s">
        <v>178</v>
      </c>
      <c r="B11" s="110">
        <v>1527.3779339999992</v>
      </c>
      <c r="C11" s="110">
        <v>1477.5027679999992</v>
      </c>
      <c r="D11" s="110">
        <v>49.875166</v>
      </c>
      <c r="E11" s="110">
        <v>2841</v>
      </c>
      <c r="F11" s="110">
        <v>1988</v>
      </c>
      <c r="G11" s="110">
        <v>853</v>
      </c>
    </row>
    <row r="12" spans="1:7" s="115" customFormat="1" x14ac:dyDescent="0.25">
      <c r="A12" s="106" t="s">
        <v>179</v>
      </c>
      <c r="B12" s="110">
        <v>24396.104987000075</v>
      </c>
      <c r="C12" s="110">
        <v>8167.0811439999907</v>
      </c>
      <c r="D12" s="110">
        <v>16229.023843000008</v>
      </c>
      <c r="E12" s="110">
        <v>21747</v>
      </c>
      <c r="F12" s="110">
        <v>9575</v>
      </c>
      <c r="G12" s="110">
        <v>12173</v>
      </c>
    </row>
    <row r="13" spans="1:7" s="115" customFormat="1" x14ac:dyDescent="0.25">
      <c r="A13" s="106" t="s">
        <v>180</v>
      </c>
      <c r="B13" s="110">
        <v>7830.2626420000051</v>
      </c>
      <c r="C13" s="110">
        <v>4919.6454610000092</v>
      </c>
      <c r="D13" s="110">
        <v>2910.6171809999983</v>
      </c>
      <c r="E13" s="110">
        <v>8148</v>
      </c>
      <c r="F13" s="110">
        <v>4754</v>
      </c>
      <c r="G13" s="110">
        <v>3394</v>
      </c>
    </row>
    <row r="14" spans="1:7" s="115" customFormat="1" x14ac:dyDescent="0.25">
      <c r="A14" s="106" t="s">
        <v>181</v>
      </c>
      <c r="B14" s="110">
        <v>34737.236791000236</v>
      </c>
      <c r="C14" s="110">
        <v>9383.4644429999917</v>
      </c>
      <c r="D14" s="110">
        <v>25353.772348000042</v>
      </c>
      <c r="E14" s="110">
        <v>36962</v>
      </c>
      <c r="F14" s="110">
        <v>12804</v>
      </c>
      <c r="G14" s="110">
        <v>24158</v>
      </c>
    </row>
    <row r="15" spans="1:7" s="115" customFormat="1" ht="27" customHeight="1" x14ac:dyDescent="0.25">
      <c r="A15" s="106"/>
      <c r="B15" s="116"/>
      <c r="C15" s="116"/>
      <c r="D15" s="116"/>
      <c r="E15" s="116"/>
      <c r="F15" s="116"/>
      <c r="G15" s="116"/>
    </row>
    <row r="16" spans="1:7" s="100" customFormat="1" ht="27" customHeight="1" x14ac:dyDescent="0.25">
      <c r="A16" s="94" t="s">
        <v>136</v>
      </c>
      <c r="B16" s="92"/>
      <c r="C16" s="92"/>
      <c r="D16" s="92"/>
      <c r="E16" s="92"/>
      <c r="F16" s="92"/>
      <c r="G16" s="92"/>
    </row>
    <row r="17" spans="1:7" s="100" customFormat="1" ht="27" customHeight="1" x14ac:dyDescent="0.25">
      <c r="A17" s="87" t="s">
        <v>172</v>
      </c>
      <c r="B17" s="93">
        <v>100</v>
      </c>
      <c r="C17" s="93">
        <v>100</v>
      </c>
      <c r="D17" s="93">
        <v>100</v>
      </c>
      <c r="E17" s="93">
        <v>100</v>
      </c>
      <c r="F17" s="93">
        <v>100</v>
      </c>
      <c r="G17" s="93">
        <v>100</v>
      </c>
    </row>
    <row r="18" spans="1:7" s="100" customFormat="1" x14ac:dyDescent="0.25">
      <c r="A18" s="106" t="s">
        <v>173</v>
      </c>
      <c r="B18" s="113">
        <v>7.7228679322963778</v>
      </c>
      <c r="C18" s="113">
        <v>8.6524362587407069</v>
      </c>
      <c r="D18" s="113">
        <v>5.8841756806758605</v>
      </c>
      <c r="E18" s="113">
        <f t="shared" ref="E18:E26" si="0">E6/$E$5*100</f>
        <v>6.4961859251617922</v>
      </c>
      <c r="F18" s="113">
        <f t="shared" ref="F18:F26" si="1">F6/$F$5*100</f>
        <v>6.9944687419603806</v>
      </c>
      <c r="G18" s="113">
        <f t="shared" ref="G18:G26" si="2">G6/$G$5*100</f>
        <v>5.2197123226731259</v>
      </c>
    </row>
    <row r="19" spans="1:7" s="100" customFormat="1" x14ac:dyDescent="0.25">
      <c r="A19" s="106" t="s">
        <v>174</v>
      </c>
      <c r="B19" s="113">
        <v>17.541988236407519</v>
      </c>
      <c r="C19" s="113">
        <v>22.440993905151267</v>
      </c>
      <c r="D19" s="113">
        <v>7.851722865361646</v>
      </c>
      <c r="E19" s="113">
        <f t="shared" si="0"/>
        <v>15.860445106465654</v>
      </c>
      <c r="F19" s="113">
        <f t="shared" si="1"/>
        <v>19.664265500385902</v>
      </c>
      <c r="G19" s="113">
        <f t="shared" si="2"/>
        <v>6.116026559899824</v>
      </c>
    </row>
    <row r="20" spans="1:7" s="100" customFormat="1" x14ac:dyDescent="0.25">
      <c r="A20" s="106" t="s">
        <v>175</v>
      </c>
      <c r="B20" s="113">
        <v>13.469676557420021</v>
      </c>
      <c r="C20" s="113">
        <v>14.947870294955571</v>
      </c>
      <c r="D20" s="113">
        <v>10.545799641349765</v>
      </c>
      <c r="E20" s="113">
        <f t="shared" si="0"/>
        <v>12.067186928987432</v>
      </c>
      <c r="F20" s="113">
        <f t="shared" si="1"/>
        <v>13.592745047594546</v>
      </c>
      <c r="G20" s="113">
        <f t="shared" si="2"/>
        <v>8.1574481406422485</v>
      </c>
    </row>
    <row r="21" spans="1:7" s="100" customFormat="1" x14ac:dyDescent="0.25">
      <c r="A21" s="106" t="s">
        <v>176</v>
      </c>
      <c r="B21" s="113">
        <v>10.125002322604541</v>
      </c>
      <c r="C21" s="113">
        <v>14.36476121709206</v>
      </c>
      <c r="D21" s="113">
        <v>1.7387313984946129</v>
      </c>
      <c r="E21" s="113">
        <f t="shared" si="0"/>
        <v>10.69930102279193</v>
      </c>
      <c r="F21" s="113">
        <f t="shared" si="1"/>
        <v>14.189606380241832</v>
      </c>
      <c r="G21" s="113">
        <f t="shared" si="2"/>
        <v>1.7580281086781013</v>
      </c>
    </row>
    <row r="22" spans="1:7" s="100" customFormat="1" x14ac:dyDescent="0.25">
      <c r="A22" s="106" t="s">
        <v>177</v>
      </c>
      <c r="B22" s="113">
        <v>20.149041069243516</v>
      </c>
      <c r="C22" s="113">
        <v>23.279589126874907</v>
      </c>
      <c r="D22" s="113">
        <v>13.95679646156592</v>
      </c>
      <c r="E22" s="113">
        <f t="shared" si="0"/>
        <v>22.635111692949629</v>
      </c>
      <c r="F22" s="113">
        <f t="shared" si="1"/>
        <v>26.829817339850788</v>
      </c>
      <c r="G22" s="113">
        <f t="shared" si="2"/>
        <v>11.890992371443165</v>
      </c>
    </row>
    <row r="23" spans="1:7" s="100" customFormat="1" x14ac:dyDescent="0.25">
      <c r="A23" s="106" t="s">
        <v>178</v>
      </c>
      <c r="B23" s="113">
        <v>0.69112188719958545</v>
      </c>
      <c r="C23" s="113">
        <v>1.0065476985869661</v>
      </c>
      <c r="D23" s="113">
        <v>6.7207561743227062E-2</v>
      </c>
      <c r="E23" s="113">
        <f t="shared" si="0"/>
        <v>1.3142251807580041</v>
      </c>
      <c r="F23" s="113">
        <f t="shared" si="1"/>
        <v>1.278621044507332</v>
      </c>
      <c r="G23" s="113">
        <f t="shared" si="2"/>
        <v>1.405433905063187</v>
      </c>
    </row>
    <row r="24" spans="1:7" s="100" customFormat="1" x14ac:dyDescent="0.25">
      <c r="A24" s="106" t="s">
        <v>179</v>
      </c>
      <c r="B24" s="113">
        <v>11.038971916255743</v>
      </c>
      <c r="C24" s="113">
        <v>5.5638181583875062</v>
      </c>
      <c r="D24" s="113">
        <v>21.868861989566653</v>
      </c>
      <c r="E24" s="113">
        <f t="shared" si="0"/>
        <v>10.059998242148648</v>
      </c>
      <c r="F24" s="113">
        <f t="shared" si="1"/>
        <v>6.1583483406225881</v>
      </c>
      <c r="G24" s="113">
        <f t="shared" si="2"/>
        <v>20.056678694412867</v>
      </c>
    </row>
    <row r="25" spans="1:7" s="100" customFormat="1" x14ac:dyDescent="0.25">
      <c r="A25" s="106" t="s">
        <v>180</v>
      </c>
      <c r="B25" s="113">
        <v>3.5431086006559123</v>
      </c>
      <c r="C25" s="113">
        <v>3.3515049337852583</v>
      </c>
      <c r="D25" s="113">
        <v>3.9221019114594005</v>
      </c>
      <c r="E25" s="113">
        <f t="shared" si="0"/>
        <v>3.7692033695234834</v>
      </c>
      <c r="F25" s="113">
        <f t="shared" si="1"/>
        <v>3.0576279907383586</v>
      </c>
      <c r="G25" s="113">
        <f t="shared" si="2"/>
        <v>5.5920781638739232</v>
      </c>
    </row>
    <row r="26" spans="1:7" s="100" customFormat="1" x14ac:dyDescent="0.25">
      <c r="A26" s="106" t="s">
        <v>181</v>
      </c>
      <c r="B26" s="113">
        <v>15.718221477916785</v>
      </c>
      <c r="C26" s="113">
        <v>6.3924784064257514</v>
      </c>
      <c r="D26" s="113">
        <v>34.164602489782908</v>
      </c>
      <c r="E26" s="113">
        <f t="shared" si="0"/>
        <v>17.098342531213426</v>
      </c>
      <c r="F26" s="113">
        <f t="shared" si="1"/>
        <v>8.235142783637766</v>
      </c>
      <c r="G26" s="113">
        <f t="shared" si="2"/>
        <v>39.803601733313556</v>
      </c>
    </row>
    <row r="27" spans="1:7" s="100" customFormat="1" ht="27" customHeight="1" x14ac:dyDescent="0.25">
      <c r="A27" s="106"/>
      <c r="B27" s="113"/>
      <c r="C27" s="113"/>
      <c r="D27" s="113"/>
      <c r="E27" s="113"/>
      <c r="F27" s="113"/>
      <c r="G27" s="113"/>
    </row>
    <row r="28" spans="1:7" s="100" customFormat="1" ht="27" customHeight="1" x14ac:dyDescent="0.25">
      <c r="A28" s="112"/>
      <c r="B28" s="202"/>
      <c r="C28" s="202"/>
      <c r="D28" s="202"/>
      <c r="E28" s="202" t="s">
        <v>182</v>
      </c>
      <c r="F28" s="202"/>
      <c r="G28" s="202"/>
    </row>
    <row r="29" spans="1:7" s="100" customFormat="1" ht="27" customHeight="1" x14ac:dyDescent="0.25">
      <c r="A29" s="104" t="s">
        <v>183</v>
      </c>
      <c r="B29" s="114">
        <v>47.216479838565753</v>
      </c>
      <c r="C29" s="114">
        <v>42.884867677713331</v>
      </c>
      <c r="D29" s="114">
        <v>55.78443712649311</v>
      </c>
      <c r="E29" s="114">
        <v>44.8</v>
      </c>
      <c r="F29" s="114">
        <v>42.3</v>
      </c>
      <c r="G29" s="114">
        <v>51.5</v>
      </c>
    </row>
    <row r="30" spans="1:7" s="100" customFormat="1" ht="27" customHeight="1" x14ac:dyDescent="0.25">
      <c r="A30" s="111" t="s">
        <v>184</v>
      </c>
      <c r="B30" s="113">
        <v>46.869075671997223</v>
      </c>
      <c r="C30" s="113">
        <v>42.362508813044087</v>
      </c>
      <c r="D30" s="113">
        <v>55.783094501211828</v>
      </c>
      <c r="E30" s="113">
        <v>44.5</v>
      </c>
      <c r="F30" s="113">
        <v>41.8</v>
      </c>
      <c r="G30" s="113">
        <v>51.4</v>
      </c>
    </row>
    <row r="31" spans="1:7" s="100" customFormat="1" ht="27" customHeight="1" x14ac:dyDescent="0.25">
      <c r="A31" s="111" t="s">
        <v>185</v>
      </c>
      <c r="B31" s="113">
        <v>0.34740416656889267</v>
      </c>
      <c r="C31" s="113">
        <v>0.52235886466908854</v>
      </c>
      <c r="D31" s="101" t="s">
        <v>146</v>
      </c>
      <c r="E31" s="113">
        <v>11.8</v>
      </c>
      <c r="F31" s="113">
        <v>11.8</v>
      </c>
      <c r="G31" s="113">
        <v>12</v>
      </c>
    </row>
    <row r="32" spans="1:7" s="100" customFormat="1" ht="27" customHeight="1" x14ac:dyDescent="0.25">
      <c r="A32" s="111"/>
      <c r="B32" s="113"/>
      <c r="C32" s="113"/>
      <c r="D32" s="113"/>
      <c r="E32" s="113"/>
      <c r="F32" s="113"/>
      <c r="G32" s="113"/>
    </row>
    <row r="33" spans="1:7" s="100" customFormat="1" ht="27" customHeight="1" x14ac:dyDescent="0.25">
      <c r="A33" s="112"/>
      <c r="B33" s="202"/>
      <c r="C33" s="202"/>
      <c r="D33" s="202"/>
      <c r="E33" s="202" t="s">
        <v>186</v>
      </c>
      <c r="F33" s="202"/>
      <c r="G33" s="202"/>
    </row>
    <row r="34" spans="1:7" s="100" customFormat="1" ht="27" customHeight="1" x14ac:dyDescent="0.25">
      <c r="A34" s="104" t="s">
        <v>187</v>
      </c>
      <c r="B34" s="92">
        <v>1629.8361344742234</v>
      </c>
      <c r="C34" s="92">
        <v>1818.1392930465011</v>
      </c>
      <c r="D34" s="92">
        <v>1260.6535133855141</v>
      </c>
      <c r="E34" s="92">
        <v>1748</v>
      </c>
      <c r="F34" s="92">
        <v>1670</v>
      </c>
      <c r="G34" s="92">
        <v>1947</v>
      </c>
    </row>
    <row r="35" spans="1:7" ht="27" customHeight="1" x14ac:dyDescent="0.35">
      <c r="A35" s="111" t="s">
        <v>184</v>
      </c>
      <c r="B35" s="110">
        <v>1617.3371346447789</v>
      </c>
      <c r="C35" s="110">
        <v>1799.2651254479376</v>
      </c>
      <c r="D35" s="110">
        <v>1260.6535133855141</v>
      </c>
      <c r="E35" s="110">
        <v>1731</v>
      </c>
      <c r="F35" s="110">
        <v>1646</v>
      </c>
      <c r="G35" s="110">
        <v>1945</v>
      </c>
    </row>
    <row r="36" spans="1:7" ht="27" customHeight="1" thickBot="1" x14ac:dyDescent="0.4">
      <c r="A36" s="111" t="s">
        <v>185</v>
      </c>
      <c r="B36" s="110">
        <v>557.2015011441905</v>
      </c>
      <c r="C36" s="110">
        <v>557.2015011441905</v>
      </c>
      <c r="D36" s="88" t="s">
        <v>146</v>
      </c>
      <c r="E36" s="110">
        <v>608</v>
      </c>
      <c r="F36" s="110">
        <v>628</v>
      </c>
      <c r="G36" s="110">
        <v>337</v>
      </c>
    </row>
    <row r="37" spans="1:7" ht="2.25" customHeight="1" thickBot="1" x14ac:dyDescent="0.4">
      <c r="A37" s="109"/>
      <c r="B37" s="73"/>
      <c r="C37" s="73"/>
      <c r="D37" s="73"/>
      <c r="E37" s="73"/>
      <c r="F37" s="73"/>
      <c r="G37" s="73"/>
    </row>
    <row r="38" spans="1:7" ht="59.1" customHeight="1" thickTop="1" x14ac:dyDescent="0.35">
      <c r="A38" s="72" t="s">
        <v>142</v>
      </c>
      <c r="B38" s="71"/>
      <c r="C38" s="71"/>
      <c r="D38" s="71"/>
      <c r="E38" s="71"/>
      <c r="F38" s="71"/>
      <c r="G38" s="71"/>
    </row>
    <row r="39" spans="1:7" x14ac:dyDescent="0.35">
      <c r="E39" s="99"/>
      <c r="F39" s="71"/>
      <c r="G39" s="71"/>
    </row>
    <row r="40" spans="1:7" x14ac:dyDescent="0.35">
      <c r="A40" s="71"/>
      <c r="B40" s="71"/>
      <c r="C40" s="71"/>
      <c r="D40" s="71"/>
      <c r="E40" s="71"/>
      <c r="F40" s="71"/>
      <c r="G40" s="71"/>
    </row>
    <row r="41" spans="1:7" x14ac:dyDescent="0.35">
      <c r="A41" s="71"/>
      <c r="B41" s="71"/>
      <c r="C41" s="71"/>
      <c r="D41" s="71"/>
      <c r="E41" s="71"/>
      <c r="F41" s="71"/>
      <c r="G41" s="71"/>
    </row>
  </sheetData>
  <mergeCells count="8">
    <mergeCell ref="B33:D33"/>
    <mergeCell ref="E28:G28"/>
    <mergeCell ref="E33:G33"/>
    <mergeCell ref="A1:G1"/>
    <mergeCell ref="A2:A3"/>
    <mergeCell ref="E2:G2"/>
    <mergeCell ref="B2:D2"/>
    <mergeCell ref="B28:D28"/>
  </mergeCells>
  <printOptions horizontalCentered="1"/>
  <pageMargins left="0.2" right="0.2" top="0.75" bottom="0.75" header="0.3" footer="0.3"/>
  <pageSetup scale="49" orientation="portrait" horizontalDpi="1200" verticalDpi="1200" r:id="rId1"/>
  <headerFooter>
    <oddFooter>&amp;L&amp;"-,Italic"&amp;20Source: Report of the Labour Force Survey (LFS) 2019&amp;"-,Regular" &amp;R&amp;22&amp;[22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66"/>
  <sheetViews>
    <sheetView view="pageBreakPreview" topLeftCell="A13" zoomScale="60" zoomScaleNormal="60" workbookViewId="0">
      <selection activeCell="E26" sqref="E26"/>
    </sheetView>
  </sheetViews>
  <sheetFormatPr defaultColWidth="8.85546875" defaultRowHeight="24" x14ac:dyDescent="0.35"/>
  <cols>
    <col min="1" max="1" width="113.28515625" style="68" bestFit="1" customWidth="1"/>
    <col min="2" max="4" width="21.42578125" style="68" customWidth="1"/>
    <col min="5" max="7" width="21.42578125" style="67" customWidth="1"/>
    <col min="8" max="16384" width="8.85546875" style="66"/>
  </cols>
  <sheetData>
    <row r="1" spans="1:7" ht="25.35" customHeight="1" thickBot="1" x14ac:dyDescent="0.4">
      <c r="A1" s="197" t="s">
        <v>144</v>
      </c>
      <c r="B1" s="197"/>
      <c r="C1" s="197"/>
      <c r="D1" s="197"/>
      <c r="E1" s="197"/>
      <c r="F1" s="197"/>
      <c r="G1" s="197"/>
    </row>
    <row r="2" spans="1:7" ht="25.35" customHeight="1" thickTop="1" thickBot="1" x14ac:dyDescent="0.4">
      <c r="A2" s="203" t="s">
        <v>114</v>
      </c>
      <c r="B2" s="205">
        <v>2019</v>
      </c>
      <c r="C2" s="206"/>
      <c r="D2" s="206"/>
      <c r="E2" s="205">
        <v>2020</v>
      </c>
      <c r="F2" s="206"/>
      <c r="G2" s="206"/>
    </row>
    <row r="3" spans="1:7" ht="25.35" customHeight="1" thickTop="1" thickBot="1" x14ac:dyDescent="0.4">
      <c r="A3" s="204"/>
      <c r="B3" s="95" t="s">
        <v>5</v>
      </c>
      <c r="C3" s="95" t="s">
        <v>3</v>
      </c>
      <c r="D3" s="95" t="s">
        <v>115</v>
      </c>
      <c r="E3" s="95" t="s">
        <v>5</v>
      </c>
      <c r="F3" s="95" t="s">
        <v>3</v>
      </c>
      <c r="G3" s="95" t="s">
        <v>115</v>
      </c>
    </row>
    <row r="4" spans="1:7" s="81" customFormat="1" ht="23.1" customHeight="1" thickTop="1" x14ac:dyDescent="0.25">
      <c r="A4" s="131" t="s">
        <v>116</v>
      </c>
      <c r="B4" s="134"/>
      <c r="C4" s="134"/>
      <c r="D4" s="134"/>
      <c r="E4" s="134"/>
      <c r="F4" s="134"/>
      <c r="G4" s="134"/>
    </row>
    <row r="5" spans="1:7" s="81" customFormat="1" ht="23.1" customHeight="1" x14ac:dyDescent="0.25">
      <c r="A5" s="127" t="s">
        <v>188</v>
      </c>
      <c r="B5" s="128">
        <v>17751.570987999945</v>
      </c>
      <c r="C5" s="128">
        <v>7582.6097099999979</v>
      </c>
      <c r="D5" s="128">
        <v>10168.961278000002</v>
      </c>
      <c r="E5" s="128">
        <v>19658.028489999997</v>
      </c>
      <c r="F5" s="128">
        <v>9746.7303399999964</v>
      </c>
      <c r="G5" s="128">
        <v>9911.2981500000042</v>
      </c>
    </row>
    <row r="6" spans="1:7" s="81" customFormat="1" ht="23.1" customHeight="1" x14ac:dyDescent="0.25">
      <c r="A6" s="124" t="s">
        <v>128</v>
      </c>
      <c r="B6" s="128"/>
      <c r="C6" s="128"/>
      <c r="D6" s="128"/>
      <c r="E6" s="128"/>
      <c r="F6" s="128"/>
      <c r="G6" s="128"/>
    </row>
    <row r="7" spans="1:7" s="81" customFormat="1" ht="23.1" customHeight="1" x14ac:dyDescent="0.25">
      <c r="A7" s="125" t="s">
        <v>129</v>
      </c>
      <c r="B7" s="133">
        <v>10376.46442</v>
      </c>
      <c r="C7" s="133">
        <v>620.07952400000011</v>
      </c>
      <c r="D7" s="133">
        <v>9756.3848959999996</v>
      </c>
      <c r="E7" s="133">
        <v>10722.343840000001</v>
      </c>
      <c r="F7" s="133">
        <v>1551.5326500000001</v>
      </c>
      <c r="G7" s="133">
        <v>9170.811190000004</v>
      </c>
    </row>
    <row r="8" spans="1:7" s="81" customFormat="1" ht="23.1" customHeight="1" x14ac:dyDescent="0.25">
      <c r="A8" s="125" t="s">
        <v>130</v>
      </c>
      <c r="B8" s="133">
        <v>252.91704599999997</v>
      </c>
      <c r="C8" s="133">
        <v>252.91704599999997</v>
      </c>
      <c r="D8" s="133">
        <v>0</v>
      </c>
      <c r="E8" s="133">
        <v>175.98156</v>
      </c>
      <c r="F8" s="133">
        <v>175.98156</v>
      </c>
      <c r="G8" s="133">
        <v>0</v>
      </c>
    </row>
    <row r="9" spans="1:7" s="81" customFormat="1" ht="23.1" customHeight="1" x14ac:dyDescent="0.25">
      <c r="A9" s="125" t="s">
        <v>131</v>
      </c>
      <c r="B9" s="133">
        <v>6510.6347579999992</v>
      </c>
      <c r="C9" s="133">
        <v>6194.1127079999969</v>
      </c>
      <c r="D9" s="133">
        <v>316.52204999999998</v>
      </c>
      <c r="E9" s="133">
        <v>8167.8786899999941</v>
      </c>
      <c r="F9" s="133">
        <v>7427.3917299999948</v>
      </c>
      <c r="G9" s="133">
        <v>740.48696000000018</v>
      </c>
    </row>
    <row r="10" spans="1:7" s="81" customFormat="1" ht="23.1" customHeight="1" x14ac:dyDescent="0.25">
      <c r="A10" s="125" t="s">
        <v>132</v>
      </c>
      <c r="B10" s="133">
        <v>611.55476399999998</v>
      </c>
      <c r="C10" s="133">
        <v>515.50043200000005</v>
      </c>
      <c r="D10" s="133">
        <v>96.054332000000002</v>
      </c>
      <c r="E10" s="133">
        <v>591.82439999999997</v>
      </c>
      <c r="F10" s="133">
        <v>591.82439999999997</v>
      </c>
      <c r="G10" s="133">
        <v>0</v>
      </c>
    </row>
    <row r="11" spans="1:7" s="81" customFormat="1" ht="23.1" customHeight="1" x14ac:dyDescent="0.25">
      <c r="A11" s="124" t="s">
        <v>189</v>
      </c>
      <c r="B11" s="130"/>
      <c r="C11" s="130"/>
      <c r="D11" s="130"/>
      <c r="E11" s="130"/>
      <c r="F11" s="130"/>
      <c r="G11" s="130"/>
    </row>
    <row r="12" spans="1:7" s="81" customFormat="1" ht="23.1" customHeight="1" x14ac:dyDescent="0.25">
      <c r="A12" s="122" t="s">
        <v>190</v>
      </c>
      <c r="B12" s="133">
        <v>1118.2523720000004</v>
      </c>
      <c r="C12" s="133">
        <v>1040.7050090000005</v>
      </c>
      <c r="D12" s="133">
        <v>77.54736299999999</v>
      </c>
      <c r="E12" s="133">
        <v>1504.7588199999996</v>
      </c>
      <c r="F12" s="133">
        <v>1424.4880599999997</v>
      </c>
      <c r="G12" s="133">
        <v>80.270759999999996</v>
      </c>
    </row>
    <row r="13" spans="1:7" s="81" customFormat="1" ht="23.1" customHeight="1" x14ac:dyDescent="0.25">
      <c r="A13" s="122" t="s">
        <v>191</v>
      </c>
      <c r="B13" s="133">
        <v>666.91312100000005</v>
      </c>
      <c r="C13" s="133">
        <v>553.96596100000011</v>
      </c>
      <c r="D13" s="133">
        <v>112.94715999999998</v>
      </c>
      <c r="E13" s="133">
        <v>1225.83692</v>
      </c>
      <c r="F13" s="133">
        <v>776.7823800000001</v>
      </c>
      <c r="G13" s="133">
        <v>449.05454000000003</v>
      </c>
    </row>
    <row r="14" spans="1:7" s="81" customFormat="1" ht="23.1" customHeight="1" x14ac:dyDescent="0.25">
      <c r="A14" s="122" t="s">
        <v>192</v>
      </c>
      <c r="B14" s="133">
        <v>15966.405494999966</v>
      </c>
      <c r="C14" s="133">
        <v>5987.938739999996</v>
      </c>
      <c r="D14" s="133">
        <v>9978.4667550000013</v>
      </c>
      <c r="E14" s="133">
        <v>16927.432749999982</v>
      </c>
      <c r="F14" s="133">
        <v>7545.4598999999935</v>
      </c>
      <c r="G14" s="133">
        <v>9381.9728500000074</v>
      </c>
    </row>
    <row r="15" spans="1:7" s="81" customFormat="1" x14ac:dyDescent="0.25">
      <c r="A15" s="121" t="s">
        <v>193</v>
      </c>
      <c r="B15" s="132">
        <v>9542.067603999998</v>
      </c>
      <c r="C15" s="132">
        <v>40.344920000000002</v>
      </c>
      <c r="D15" s="132">
        <v>9501.7226839999985</v>
      </c>
      <c r="E15" s="132">
        <v>8486.5978000000105</v>
      </c>
      <c r="F15" s="132">
        <v>54.693339999999992</v>
      </c>
      <c r="G15" s="132">
        <v>8431.9044600000107</v>
      </c>
    </row>
    <row r="16" spans="1:7" s="81" customFormat="1" ht="23.1" customHeight="1" x14ac:dyDescent="0.25">
      <c r="A16" s="121" t="s">
        <v>160</v>
      </c>
      <c r="B16" s="132">
        <v>4060.9848569999995</v>
      </c>
      <c r="C16" s="132">
        <v>3800.8055449999993</v>
      </c>
      <c r="D16" s="132">
        <v>260.17931199999998</v>
      </c>
      <c r="E16" s="132">
        <v>5464.8437699999949</v>
      </c>
      <c r="F16" s="132">
        <v>5092.967469999996</v>
      </c>
      <c r="G16" s="132">
        <v>371.87630000000007</v>
      </c>
    </row>
    <row r="17" spans="1:7" s="81" customFormat="1" ht="23.1" customHeight="1" x14ac:dyDescent="0.25">
      <c r="A17" s="120" t="s">
        <v>194</v>
      </c>
      <c r="B17" s="132">
        <v>530.91347399999995</v>
      </c>
      <c r="C17" s="132">
        <v>521.61883499999999</v>
      </c>
      <c r="D17" s="133">
        <v>9.2946390000000001</v>
      </c>
      <c r="E17" s="132">
        <v>470.79021</v>
      </c>
      <c r="F17" s="132">
        <v>431.88909999999998</v>
      </c>
      <c r="G17" s="133">
        <v>38.901110000000003</v>
      </c>
    </row>
    <row r="18" spans="1:7" s="81" customFormat="1" ht="23.1" customHeight="1" x14ac:dyDescent="0.25">
      <c r="A18" s="120" t="s">
        <v>170</v>
      </c>
      <c r="B18" s="132">
        <v>444.83109099999996</v>
      </c>
      <c r="C18" s="132">
        <v>325.40325100000001</v>
      </c>
      <c r="D18" s="132">
        <v>119.42784</v>
      </c>
      <c r="E18" s="132">
        <f>E14-E15-E16-E17</f>
        <v>2505.2009699999762</v>
      </c>
      <c r="F18" s="132">
        <f>F14-F15-F16-F17</f>
        <v>1965.9099899999978</v>
      </c>
      <c r="G18" s="132">
        <f>G14-G15-G16-G17</f>
        <v>539.29097999999658</v>
      </c>
    </row>
    <row r="19" spans="1:7" s="81" customFormat="1" ht="23.1" customHeight="1" x14ac:dyDescent="0.25">
      <c r="A19" s="127" t="s">
        <v>195</v>
      </c>
      <c r="B19" s="128">
        <v>91961.998165999656</v>
      </c>
      <c r="C19" s="128">
        <v>31012.288003000009</v>
      </c>
      <c r="D19" s="128">
        <v>60949.710163000011</v>
      </c>
      <c r="E19" s="128">
        <v>87529.519709999746</v>
      </c>
      <c r="F19" s="128">
        <v>31800.901240000047</v>
      </c>
      <c r="G19" s="128">
        <v>55728.618470000139</v>
      </c>
    </row>
    <row r="20" spans="1:7" s="81" customFormat="1" ht="23.1" customHeight="1" x14ac:dyDescent="0.25">
      <c r="A20" s="124" t="s">
        <v>128</v>
      </c>
      <c r="B20" s="128"/>
      <c r="C20" s="128"/>
      <c r="D20" s="128"/>
      <c r="E20" s="128"/>
      <c r="F20" s="128"/>
      <c r="G20" s="128"/>
    </row>
    <row r="21" spans="1:7" s="81" customFormat="1" ht="23.1" customHeight="1" x14ac:dyDescent="0.25">
      <c r="A21" s="125" t="s">
        <v>129</v>
      </c>
      <c r="B21" s="133">
        <v>83568.065383999652</v>
      </c>
      <c r="C21" s="133">
        <v>23056.401953000015</v>
      </c>
      <c r="D21" s="133">
        <v>60511.663431000008</v>
      </c>
      <c r="E21" s="133">
        <v>77729.400329999597</v>
      </c>
      <c r="F21" s="133">
        <v>22754.251870000007</v>
      </c>
      <c r="G21" s="133">
        <v>54975.148460000135</v>
      </c>
    </row>
    <row r="22" spans="1:7" s="81" customFormat="1" ht="23.1" customHeight="1" x14ac:dyDescent="0.25">
      <c r="A22" s="125" t="s">
        <v>130</v>
      </c>
      <c r="B22" s="133">
        <v>252.91704599999997</v>
      </c>
      <c r="C22" s="133">
        <v>252.91704599999997</v>
      </c>
      <c r="D22" s="133">
        <v>0</v>
      </c>
      <c r="E22" s="133">
        <v>175.98156</v>
      </c>
      <c r="F22" s="133">
        <v>175.98156</v>
      </c>
      <c r="G22" s="133">
        <v>0</v>
      </c>
    </row>
    <row r="23" spans="1:7" s="81" customFormat="1" ht="23.1" customHeight="1" x14ac:dyDescent="0.25">
      <c r="A23" s="125" t="s">
        <v>131</v>
      </c>
      <c r="B23" s="133">
        <v>6510.6347579999992</v>
      </c>
      <c r="C23" s="133">
        <v>6194.1127079999969</v>
      </c>
      <c r="D23" s="133">
        <v>316.52204999999998</v>
      </c>
      <c r="E23" s="133">
        <v>8167.8786899999941</v>
      </c>
      <c r="F23" s="133">
        <v>7427.3917299999948</v>
      </c>
      <c r="G23" s="133">
        <v>740.48696000000018</v>
      </c>
    </row>
    <row r="24" spans="1:7" s="81" customFormat="1" ht="23.1" customHeight="1" x14ac:dyDescent="0.25">
      <c r="A24" s="125" t="s">
        <v>132</v>
      </c>
      <c r="B24" s="133">
        <v>1630.3809779999995</v>
      </c>
      <c r="C24" s="133">
        <v>1508.8562959999995</v>
      </c>
      <c r="D24" s="133">
        <v>121.524682</v>
      </c>
      <c r="E24" s="133">
        <v>1456.2591299999999</v>
      </c>
      <c r="F24" s="133">
        <v>1443.2760799999999</v>
      </c>
      <c r="G24" s="133">
        <v>12.98305</v>
      </c>
    </row>
    <row r="25" spans="1:7" s="81" customFormat="1" ht="23.1" customHeight="1" x14ac:dyDescent="0.25">
      <c r="A25" s="124" t="s">
        <v>189</v>
      </c>
      <c r="B25" s="130"/>
      <c r="C25" s="130"/>
      <c r="D25" s="130"/>
      <c r="E25" s="130"/>
      <c r="F25" s="130"/>
      <c r="G25" s="130"/>
    </row>
    <row r="26" spans="1:7" s="81" customFormat="1" ht="23.1" customHeight="1" x14ac:dyDescent="0.25">
      <c r="A26" s="122" t="s">
        <v>190</v>
      </c>
      <c r="B26" s="133">
        <v>3524.7287159999996</v>
      </c>
      <c r="C26" s="133">
        <v>1451.8093889999993</v>
      </c>
      <c r="D26" s="133">
        <v>2072.9193270000001</v>
      </c>
      <c r="E26" s="133">
        <v>2147.2100199999995</v>
      </c>
      <c r="F26" s="133">
        <v>1604.0341999999996</v>
      </c>
      <c r="G26" s="133">
        <v>543.17581999999993</v>
      </c>
    </row>
    <row r="27" spans="1:7" s="81" customFormat="1" ht="23.1" customHeight="1" x14ac:dyDescent="0.25">
      <c r="A27" s="122" t="s">
        <v>191</v>
      </c>
      <c r="B27" s="133">
        <v>25995.643108000106</v>
      </c>
      <c r="C27" s="133">
        <v>5769.1316609999922</v>
      </c>
      <c r="D27" s="133">
        <v>20226.511447000052</v>
      </c>
      <c r="E27" s="133">
        <v>32806.80017999994</v>
      </c>
      <c r="F27" s="133">
        <v>6070.0412899999992</v>
      </c>
      <c r="G27" s="133">
        <v>26736.758889999972</v>
      </c>
    </row>
    <row r="28" spans="1:7" s="81" customFormat="1" ht="23.1" customHeight="1" x14ac:dyDescent="0.25">
      <c r="A28" s="122" t="s">
        <v>192</v>
      </c>
      <c r="B28" s="133">
        <v>62441.626342000163</v>
      </c>
      <c r="C28" s="133">
        <v>23791.346952999989</v>
      </c>
      <c r="D28" s="133">
        <v>38650.279389000061</v>
      </c>
      <c r="E28" s="133">
        <v>52575.509510000156</v>
      </c>
      <c r="F28" s="133">
        <v>24126.825750000007</v>
      </c>
      <c r="G28" s="133">
        <v>28448.683759999931</v>
      </c>
    </row>
    <row r="29" spans="1:7" s="81" customFormat="1" ht="23.1" customHeight="1" x14ac:dyDescent="0.25">
      <c r="A29" s="121" t="s">
        <v>160</v>
      </c>
      <c r="B29" s="132">
        <v>20577.66040299998</v>
      </c>
      <c r="C29" s="132">
        <v>10647.186882999998</v>
      </c>
      <c r="D29" s="132">
        <v>9930.473519999985</v>
      </c>
      <c r="E29" s="132">
        <v>20289.683809999999</v>
      </c>
      <c r="F29" s="132">
        <v>11378.659279999989</v>
      </c>
      <c r="G29" s="132">
        <v>8911.0245299999933</v>
      </c>
    </row>
    <row r="30" spans="1:7" s="81" customFormat="1" ht="22.5" customHeight="1" x14ac:dyDescent="0.25">
      <c r="A30" s="120" t="s">
        <v>171</v>
      </c>
      <c r="B30" s="132">
        <v>16912.097702999941</v>
      </c>
      <c r="C30" s="132">
        <v>3358.0461820000005</v>
      </c>
      <c r="D30" s="132">
        <v>13554.051520999967</v>
      </c>
      <c r="E30" s="132">
        <v>8372.005090000006</v>
      </c>
      <c r="F30" s="132">
        <v>73.427270000000007</v>
      </c>
      <c r="G30" s="132">
        <v>8298.5778200000059</v>
      </c>
    </row>
    <row r="31" spans="1:7" s="81" customFormat="1" ht="39.6" customHeight="1" x14ac:dyDescent="0.25">
      <c r="A31" s="120" t="s">
        <v>161</v>
      </c>
      <c r="B31" s="132">
        <v>8601.5899670000035</v>
      </c>
      <c r="C31" s="132">
        <v>40.344920000000002</v>
      </c>
      <c r="D31" s="132">
        <v>8561.245047000004</v>
      </c>
      <c r="E31" s="132">
        <v>6452.8159899999928</v>
      </c>
      <c r="F31" s="132">
        <v>2881.7560500000009</v>
      </c>
      <c r="G31" s="132">
        <v>3571.0599400000006</v>
      </c>
    </row>
    <row r="32" spans="1:7" s="81" customFormat="1" ht="23.1" customHeight="1" x14ac:dyDescent="0.25">
      <c r="A32" s="120" t="s">
        <v>170</v>
      </c>
      <c r="B32" s="132">
        <v>5450.9074169999976</v>
      </c>
      <c r="C32" s="132">
        <v>3487.3982569999966</v>
      </c>
      <c r="D32" s="132">
        <v>1963.5091599999994</v>
      </c>
      <c r="E32" s="132">
        <f>E28-E29-E30-E31</f>
        <v>17461.00462000016</v>
      </c>
      <c r="F32" s="132">
        <f>F28-F29-F30-F31</f>
        <v>9792.9831500000182</v>
      </c>
      <c r="G32" s="132">
        <f>G28-G29-G30-G31</f>
        <v>7668.0214699999324</v>
      </c>
    </row>
    <row r="33" spans="1:7" s="81" customFormat="1" ht="23.1" customHeight="1" x14ac:dyDescent="0.25">
      <c r="A33" s="131" t="s">
        <v>136</v>
      </c>
      <c r="B33" s="130"/>
      <c r="C33" s="130"/>
      <c r="D33" s="130"/>
      <c r="E33" s="130"/>
      <c r="F33" s="130"/>
      <c r="G33" s="130"/>
    </row>
    <row r="34" spans="1:7" s="81" customFormat="1" ht="23.1" customHeight="1" x14ac:dyDescent="0.25">
      <c r="A34" s="127" t="s">
        <v>188</v>
      </c>
      <c r="B34" s="129">
        <v>100.0000000000003</v>
      </c>
      <c r="C34" s="129">
        <v>99.999999999999986</v>
      </c>
      <c r="D34" s="129">
        <v>99.999999999999972</v>
      </c>
      <c r="E34" s="129">
        <f>SUM(E36:E39)</f>
        <v>100</v>
      </c>
      <c r="F34" s="129">
        <f>SUM(F36:F39)</f>
        <v>99.999999999999986</v>
      </c>
      <c r="G34" s="129">
        <f>SUM(G36:G39)</f>
        <v>100</v>
      </c>
    </row>
    <row r="35" spans="1:7" s="81" customFormat="1" ht="23.1" customHeight="1" x14ac:dyDescent="0.25">
      <c r="A35" s="124" t="s">
        <v>128</v>
      </c>
      <c r="B35" s="128"/>
      <c r="C35" s="128"/>
      <c r="D35" s="128"/>
      <c r="E35" s="128"/>
      <c r="F35" s="128"/>
      <c r="G35" s="128"/>
    </row>
    <row r="36" spans="1:7" s="81" customFormat="1" ht="23.1" customHeight="1" x14ac:dyDescent="0.25">
      <c r="A36" s="125" t="s">
        <v>129</v>
      </c>
      <c r="B36" s="119">
        <v>58.4537809471313</v>
      </c>
      <c r="C36" s="119">
        <v>8.1776531789871107</v>
      </c>
      <c r="D36" s="119">
        <v>95.942787363222735</v>
      </c>
      <c r="E36" s="119">
        <f>E7/$E$5*100</f>
        <v>54.544349884600273</v>
      </c>
      <c r="F36" s="119">
        <f>F7/$F$5*100</f>
        <v>15.918493647378376</v>
      </c>
      <c r="G36" s="119">
        <f>G7/$G$5*100</f>
        <v>92.528860006093154</v>
      </c>
    </row>
    <row r="37" spans="1:7" s="81" customFormat="1" ht="23.1" customHeight="1" x14ac:dyDescent="0.25">
      <c r="A37" s="125" t="s">
        <v>130</v>
      </c>
      <c r="B37" s="119">
        <v>1.4247586659849532</v>
      </c>
      <c r="C37" s="119">
        <v>3.335488119168935</v>
      </c>
      <c r="D37" s="119">
        <v>0</v>
      </c>
      <c r="E37" s="119">
        <f>E8/$E$5*100</f>
        <v>0.89521469606945314</v>
      </c>
      <c r="F37" s="119">
        <f>F8/$F$5*100</f>
        <v>1.8055445658302687</v>
      </c>
      <c r="G37" s="119">
        <f>G8/$G$5*100</f>
        <v>0</v>
      </c>
    </row>
    <row r="38" spans="1:7" s="81" customFormat="1" ht="23.1" customHeight="1" x14ac:dyDescent="0.25">
      <c r="A38" s="125" t="s">
        <v>131</v>
      </c>
      <c r="B38" s="119">
        <v>36.676386345756022</v>
      </c>
      <c r="C38" s="119">
        <v>81.688402079183348</v>
      </c>
      <c r="D38" s="119">
        <v>3.1126291205846002</v>
      </c>
      <c r="E38" s="119">
        <f>E9/$E$5*100</f>
        <v>41.549836465823518</v>
      </c>
      <c r="F38" s="119">
        <f>F9/$F$5*100</f>
        <v>76.203931686900432</v>
      </c>
      <c r="G38" s="119">
        <f>G9/$G$5*100</f>
        <v>7.4711399939068519</v>
      </c>
    </row>
    <row r="39" spans="1:7" s="81" customFormat="1" ht="23.1" customHeight="1" x14ac:dyDescent="0.25">
      <c r="A39" s="125" t="s">
        <v>132</v>
      </c>
      <c r="B39" s="119">
        <v>3.4450740411280258</v>
      </c>
      <c r="C39" s="119">
        <v>6.7984566226605923</v>
      </c>
      <c r="D39" s="119">
        <v>0.94458351619263559</v>
      </c>
      <c r="E39" s="119">
        <f>E10/$E$5*100</f>
        <v>3.0105989535067565</v>
      </c>
      <c r="F39" s="119">
        <f>F10/$F$5*100</f>
        <v>6.0720300998909158</v>
      </c>
      <c r="G39" s="119">
        <f>G10/$G$5*100</f>
        <v>0</v>
      </c>
    </row>
    <row r="40" spans="1:7" s="81" customFormat="1" ht="23.1" customHeight="1" x14ac:dyDescent="0.25">
      <c r="A40" s="124" t="s">
        <v>189</v>
      </c>
      <c r="B40" s="119"/>
      <c r="C40" s="119"/>
      <c r="D40" s="119"/>
      <c r="E40" s="119"/>
      <c r="F40" s="119"/>
      <c r="G40" s="119"/>
    </row>
    <row r="41" spans="1:7" s="81" customFormat="1" ht="23.1" customHeight="1" x14ac:dyDescent="0.25">
      <c r="A41" s="122" t="s">
        <v>190</v>
      </c>
      <c r="B41" s="119">
        <v>6.2994558214365277</v>
      </c>
      <c r="C41" s="119">
        <v>13.724892204691896</v>
      </c>
      <c r="D41" s="119">
        <v>0.76258883164172842</v>
      </c>
      <c r="E41" s="119">
        <f t="shared" ref="E41:E47" si="0">E12/$E$5*100</f>
        <v>7.6546781930114074</v>
      </c>
      <c r="F41" s="119">
        <f t="shared" ref="F41:F47" si="1">F12/$F$5*100</f>
        <v>14.615035096990281</v>
      </c>
      <c r="G41" s="119">
        <f t="shared" ref="G41:G47" si="2">G12/$G$5*100</f>
        <v>0.80989148732247518</v>
      </c>
    </row>
    <row r="42" spans="1:7" s="81" customFormat="1" ht="23.1" customHeight="1" x14ac:dyDescent="0.25">
      <c r="A42" s="122" t="s">
        <v>191</v>
      </c>
      <c r="B42" s="119">
        <v>3.7569245079820428</v>
      </c>
      <c r="C42" s="119">
        <v>7.305742774409528</v>
      </c>
      <c r="D42" s="119">
        <v>1.1107049865983367</v>
      </c>
      <c r="E42" s="119">
        <f t="shared" si="0"/>
        <v>6.2358080344810825</v>
      </c>
      <c r="F42" s="119">
        <f t="shared" si="1"/>
        <v>7.9696713964900798</v>
      </c>
      <c r="G42" s="119">
        <f t="shared" si="2"/>
        <v>4.530733847412308</v>
      </c>
    </row>
    <row r="43" spans="1:7" s="81" customFormat="1" ht="23.1" customHeight="1" x14ac:dyDescent="0.25">
      <c r="A43" s="122" t="s">
        <v>192</v>
      </c>
      <c r="B43" s="119">
        <v>89.943619670581555</v>
      </c>
      <c r="C43" s="119">
        <v>78.969365020898564</v>
      </c>
      <c r="D43" s="119">
        <v>98.126706181759928</v>
      </c>
      <c r="E43" s="119">
        <f t="shared" si="0"/>
        <v>86.109513772507427</v>
      </c>
      <c r="F43" s="119">
        <f t="shared" si="1"/>
        <v>77.415293506519603</v>
      </c>
      <c r="G43" s="119">
        <f t="shared" si="2"/>
        <v>94.659374665265247</v>
      </c>
    </row>
    <row r="44" spans="1:7" s="81" customFormat="1" x14ac:dyDescent="0.25">
      <c r="A44" s="121" t="s">
        <v>193</v>
      </c>
      <c r="B44" s="119">
        <v>53.753369831044431</v>
      </c>
      <c r="C44" s="119">
        <v>0.53207169487825334</v>
      </c>
      <c r="D44" s="119">
        <v>93.438478368055755</v>
      </c>
      <c r="E44" s="119">
        <f t="shared" si="0"/>
        <v>43.171154240198234</v>
      </c>
      <c r="F44" s="119">
        <f t="shared" si="1"/>
        <v>0.56114551333734763</v>
      </c>
      <c r="G44" s="119">
        <f t="shared" si="2"/>
        <v>85.07366373596588</v>
      </c>
    </row>
    <row r="45" spans="1:7" s="81" customFormat="1" ht="23.1" customHeight="1" x14ac:dyDescent="0.25">
      <c r="A45" s="121" t="s">
        <v>160</v>
      </c>
      <c r="B45" s="119">
        <v>22.876763187580547</v>
      </c>
      <c r="C45" s="119">
        <v>50.125295780257176</v>
      </c>
      <c r="D45" s="119">
        <v>2.5585633073742136</v>
      </c>
      <c r="E45" s="119">
        <f t="shared" si="0"/>
        <v>27.799551581583838</v>
      </c>
      <c r="F45" s="119">
        <f t="shared" si="1"/>
        <v>52.253086854150091</v>
      </c>
      <c r="G45" s="119">
        <f t="shared" si="2"/>
        <v>3.7520443273114523</v>
      </c>
    </row>
    <row r="46" spans="1:7" s="81" customFormat="1" ht="23.1" customHeight="1" x14ac:dyDescent="0.25">
      <c r="A46" s="120" t="s">
        <v>194</v>
      </c>
      <c r="B46" s="119">
        <v>2.9907971207669295</v>
      </c>
      <c r="C46" s="119">
        <v>6.8791465596875625</v>
      </c>
      <c r="D46" s="119">
        <v>9.1402049293947546E-2</v>
      </c>
      <c r="E46" s="119">
        <f t="shared" si="0"/>
        <v>2.3949004359185366</v>
      </c>
      <c r="F46" s="119">
        <f t="shared" si="1"/>
        <v>4.4311177690794734</v>
      </c>
      <c r="G46" s="119">
        <f t="shared" si="2"/>
        <v>0.39249258181179814</v>
      </c>
    </row>
    <row r="47" spans="1:7" s="81" customFormat="1" ht="23.1" customHeight="1" x14ac:dyDescent="0.25">
      <c r="A47" s="120" t="s">
        <v>170</v>
      </c>
      <c r="B47" s="119">
        <v>2.5058688681734456</v>
      </c>
      <c r="C47" s="119">
        <v>4.2914413829167017</v>
      </c>
      <c r="D47" s="119">
        <v>1.1744349962112224</v>
      </c>
      <c r="E47" s="119">
        <f t="shared" si="0"/>
        <v>12.743907514806823</v>
      </c>
      <c r="F47" s="119">
        <f t="shared" si="1"/>
        <v>20.169943369952705</v>
      </c>
      <c r="G47" s="119">
        <f t="shared" si="2"/>
        <v>5.4411740201761187</v>
      </c>
    </row>
    <row r="48" spans="1:7" s="81" customFormat="1" ht="23.1" customHeight="1" x14ac:dyDescent="0.25">
      <c r="A48" s="127" t="s">
        <v>195</v>
      </c>
      <c r="B48" s="126">
        <v>100</v>
      </c>
      <c r="C48" s="126">
        <v>100</v>
      </c>
      <c r="D48" s="126">
        <v>100</v>
      </c>
      <c r="E48" s="126">
        <v>100</v>
      </c>
      <c r="F48" s="126">
        <v>100</v>
      </c>
      <c r="G48" s="126">
        <v>100</v>
      </c>
    </row>
    <row r="49" spans="1:7" s="81" customFormat="1" ht="23.1" customHeight="1" x14ac:dyDescent="0.25">
      <c r="A49" s="124" t="s">
        <v>128</v>
      </c>
      <c r="B49" s="126"/>
      <c r="C49" s="126"/>
      <c r="D49" s="126"/>
      <c r="E49" s="126"/>
      <c r="F49" s="126"/>
      <c r="G49" s="126"/>
    </row>
    <row r="50" spans="1:7" ht="23.1" customHeight="1" x14ac:dyDescent="0.35">
      <c r="A50" s="125" t="s">
        <v>129</v>
      </c>
      <c r="B50" s="119">
        <v>90.872389737717313</v>
      </c>
      <c r="C50" s="119">
        <v>74.346020360605536</v>
      </c>
      <c r="D50" s="119">
        <v>99.281298088492107</v>
      </c>
      <c r="E50" s="119">
        <f>E21/$E$19*100</f>
        <v>88.80364086028392</v>
      </c>
      <c r="F50" s="119">
        <f>F21/$F$19*100</f>
        <v>71.552223310511351</v>
      </c>
      <c r="G50" s="119">
        <f>G21/$G$19*100</f>
        <v>98.647965747786102</v>
      </c>
    </row>
    <row r="51" spans="1:7" ht="23.1" customHeight="1" x14ac:dyDescent="0.35">
      <c r="A51" s="125" t="s">
        <v>130</v>
      </c>
      <c r="B51" s="119">
        <v>0.27502343472731205</v>
      </c>
      <c r="C51" s="119">
        <v>0.81553816982330929</v>
      </c>
      <c r="D51" s="119">
        <v>0</v>
      </c>
      <c r="E51" s="119">
        <f>E22/$E$19*100</f>
        <v>0.20105395366392617</v>
      </c>
      <c r="F51" s="119">
        <f>F22/$F$19*100</f>
        <v>0.55338544864459871</v>
      </c>
      <c r="G51" s="119">
        <f>G22/$G$19*100</f>
        <v>0</v>
      </c>
    </row>
    <row r="52" spans="1:7" ht="23.1" customHeight="1" x14ac:dyDescent="0.35">
      <c r="A52" s="125" t="s">
        <v>131</v>
      </c>
      <c r="B52" s="119">
        <v>7.0797012764421661</v>
      </c>
      <c r="C52" s="119">
        <v>19.973091657735161</v>
      </c>
      <c r="D52" s="119">
        <v>0.51931674351447066</v>
      </c>
      <c r="E52" s="119">
        <f>E23/$E$19*100</f>
        <v>9.3315703285720879</v>
      </c>
      <c r="F52" s="119">
        <f>F23/$F$19*100</f>
        <v>23.355915840075681</v>
      </c>
      <c r="G52" s="119">
        <f>G23/$G$19*100</f>
        <v>1.328737335196313</v>
      </c>
    </row>
    <row r="53" spans="1:7" ht="23.1" customHeight="1" x14ac:dyDescent="0.35">
      <c r="A53" s="125" t="s">
        <v>132</v>
      </c>
      <c r="B53" s="119">
        <v>1.7728855511132062</v>
      </c>
      <c r="C53" s="119">
        <v>4.8653498118360003</v>
      </c>
      <c r="D53" s="119">
        <v>0.19938516799341977</v>
      </c>
      <c r="E53" s="119">
        <f>E24/$E$19*100</f>
        <v>1.6637348574798938</v>
      </c>
      <c r="F53" s="119">
        <f>F24/$F$19*100</f>
        <v>4.5384754007682258</v>
      </c>
      <c r="G53" s="119">
        <f>G24/$G$19*100</f>
        <v>2.3296917017580552E-2</v>
      </c>
    </row>
    <row r="54" spans="1:7" ht="23.1" customHeight="1" x14ac:dyDescent="0.35">
      <c r="A54" s="124" t="s">
        <v>189</v>
      </c>
      <c r="B54" s="123"/>
      <c r="C54" s="123"/>
      <c r="D54" s="119"/>
      <c r="E54" s="123"/>
      <c r="F54" s="123"/>
      <c r="G54" s="119"/>
    </row>
    <row r="55" spans="1:7" ht="23.1" customHeight="1" x14ac:dyDescent="0.35">
      <c r="A55" s="122" t="s">
        <v>190</v>
      </c>
      <c r="B55" s="119">
        <v>3.8328100588218499</v>
      </c>
      <c r="C55" s="119">
        <v>4.6814004463635737</v>
      </c>
      <c r="D55" s="119">
        <v>3.4010322960623061</v>
      </c>
      <c r="E55" s="119">
        <f t="shared" ref="E55:E61" si="3">E26/$E$19*100</f>
        <v>2.4531267018419305</v>
      </c>
      <c r="F55" s="119">
        <f t="shared" ref="F55:F61" si="4">F26/$F$19*100</f>
        <v>5.0439897532916502</v>
      </c>
      <c r="G55" s="119">
        <f t="shared" ref="G55:G61" si="5">G26/$G$19*100</f>
        <v>0.97468021801473981</v>
      </c>
    </row>
    <row r="56" spans="1:7" ht="23.1" customHeight="1" x14ac:dyDescent="0.35">
      <c r="A56" s="122" t="s">
        <v>191</v>
      </c>
      <c r="B56" s="119">
        <v>28.267810211208804</v>
      </c>
      <c r="C56" s="119">
        <v>18.602728249015062</v>
      </c>
      <c r="D56" s="119">
        <v>33.185574456232132</v>
      </c>
      <c r="E56" s="119">
        <f t="shared" si="3"/>
        <v>37.48084107932327</v>
      </c>
      <c r="F56" s="119">
        <f t="shared" si="4"/>
        <v>19.087639196731114</v>
      </c>
      <c r="G56" s="119">
        <f t="shared" si="5"/>
        <v>47.976712188537242</v>
      </c>
    </row>
    <row r="57" spans="1:7" ht="23.1" customHeight="1" x14ac:dyDescent="0.35">
      <c r="A57" s="122" t="s">
        <v>192</v>
      </c>
      <c r="B57" s="119">
        <v>67.899379729970008</v>
      </c>
      <c r="C57" s="119">
        <v>76.715871304621274</v>
      </c>
      <c r="D57" s="119">
        <v>63.413393247705727</v>
      </c>
      <c r="E57" s="119">
        <f t="shared" si="3"/>
        <v>60.066032218835211</v>
      </c>
      <c r="F57" s="119">
        <f t="shared" si="4"/>
        <v>75.868371049977114</v>
      </c>
      <c r="G57" s="119">
        <f t="shared" si="5"/>
        <v>51.048607593447592</v>
      </c>
    </row>
    <row r="58" spans="1:7" ht="23.1" customHeight="1" x14ac:dyDescent="0.35">
      <c r="A58" s="121" t="s">
        <v>160</v>
      </c>
      <c r="B58" s="119">
        <v>22.376264993563382</v>
      </c>
      <c r="C58" s="119">
        <v>34.332155312017065</v>
      </c>
      <c r="D58" s="119">
        <v>16.292897035018807</v>
      </c>
      <c r="E58" s="119">
        <f t="shared" si="3"/>
        <v>23.180389744195086</v>
      </c>
      <c r="F58" s="119">
        <f t="shared" si="4"/>
        <v>35.78093335822696</v>
      </c>
      <c r="G58" s="119">
        <f t="shared" si="5"/>
        <v>15.99003308290691</v>
      </c>
    </row>
    <row r="59" spans="1:7" ht="22.5" customHeight="1" x14ac:dyDescent="0.35">
      <c r="A59" s="120" t="s">
        <v>171</v>
      </c>
      <c r="B59" s="119">
        <v>18.390311259300919</v>
      </c>
      <c r="C59" s="119">
        <v>10.82811491262804</v>
      </c>
      <c r="D59" s="119">
        <v>22.238090197232896</v>
      </c>
      <c r="E59" s="119">
        <f t="shared" si="3"/>
        <v>9.5647789656996753</v>
      </c>
      <c r="F59" s="119">
        <f t="shared" si="4"/>
        <v>0.23089682096066247</v>
      </c>
      <c r="G59" s="119">
        <f t="shared" si="5"/>
        <v>14.891052475071314</v>
      </c>
    </row>
    <row r="60" spans="1:7" x14ac:dyDescent="0.35">
      <c r="A60" s="120" t="s">
        <v>161</v>
      </c>
      <c r="B60" s="119">
        <v>9.3534178666641861</v>
      </c>
      <c r="C60" s="119">
        <v>0.13009333589349226</v>
      </c>
      <c r="D60" s="119">
        <v>14.046408135665219</v>
      </c>
      <c r="E60" s="119">
        <f t="shared" si="3"/>
        <v>7.3721597140933417</v>
      </c>
      <c r="F60" s="119">
        <f t="shared" si="4"/>
        <v>9.0618691220462928</v>
      </c>
      <c r="G60" s="119">
        <f t="shared" si="5"/>
        <v>6.4079462905084856</v>
      </c>
    </row>
    <row r="61" spans="1:7" ht="21.75" customHeight="1" thickBot="1" x14ac:dyDescent="0.4">
      <c r="A61" s="120" t="s">
        <v>170</v>
      </c>
      <c r="B61" s="119">
        <v>5.9273477367908214</v>
      </c>
      <c r="C61" s="119">
        <v>11.24521433782196</v>
      </c>
      <c r="D61" s="119">
        <v>3.2215233751709662</v>
      </c>
      <c r="E61" s="119">
        <f t="shared" si="3"/>
        <v>19.948703794847098</v>
      </c>
      <c r="F61" s="119">
        <f t="shared" si="4"/>
        <v>30.794671748743191</v>
      </c>
      <c r="G61" s="119">
        <f t="shared" si="5"/>
        <v>13.759575744960886</v>
      </c>
    </row>
    <row r="62" spans="1:7" ht="2.25" customHeight="1" thickBot="1" x14ac:dyDescent="0.4">
      <c r="A62" s="118"/>
      <c r="B62" s="117"/>
      <c r="C62" s="117"/>
      <c r="D62" s="117"/>
      <c r="E62" s="117"/>
      <c r="F62" s="117"/>
      <c r="G62" s="117"/>
    </row>
    <row r="63" spans="1:7" ht="35.450000000000003" customHeight="1" thickTop="1" x14ac:dyDescent="0.35">
      <c r="A63" s="69" t="s">
        <v>142</v>
      </c>
      <c r="B63" s="69"/>
      <c r="C63" s="69"/>
      <c r="D63" s="69"/>
      <c r="E63" s="69"/>
      <c r="F63" s="69"/>
      <c r="G63" s="69"/>
    </row>
    <row r="64" spans="1:7" x14ac:dyDescent="0.35">
      <c r="E64" s="70"/>
      <c r="F64" s="69"/>
      <c r="G64" s="69"/>
    </row>
    <row r="65" spans="1:7" x14ac:dyDescent="0.35">
      <c r="A65" s="69"/>
      <c r="B65" s="69"/>
      <c r="C65" s="69"/>
      <c r="D65" s="69"/>
      <c r="E65" s="69"/>
      <c r="F65" s="69"/>
      <c r="G65" s="69"/>
    </row>
    <row r="66" spans="1:7" x14ac:dyDescent="0.35">
      <c r="A66" s="69"/>
      <c r="B66" s="69"/>
      <c r="C66" s="69"/>
      <c r="D66" s="69"/>
      <c r="E66" s="69"/>
      <c r="F66" s="69"/>
      <c r="G66" s="69"/>
    </row>
  </sheetData>
  <mergeCells count="4">
    <mergeCell ref="A1:G1"/>
    <mergeCell ref="A2:A3"/>
    <mergeCell ref="E2:G2"/>
    <mergeCell ref="B2:D2"/>
  </mergeCells>
  <printOptions horizontalCentered="1"/>
  <pageMargins left="0.2" right="0.2" top="0.75" bottom="0.75" header="0.3" footer="0.3"/>
  <pageSetup scale="44" orientation="portrait" r:id="rId1"/>
  <headerFooter>
    <oddFooter>&amp;L&amp;"-,Italic"&amp;20Source: Report of the Labour Force Survey (LFS) 2019&amp;"-,Regular" &amp;R&amp;20&amp;[23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90B6-AF64-4558-A6E6-CE35467A921A}">
  <sheetPr>
    <tabColor theme="5" tint="0.79998168889431442"/>
    <pageSetUpPr fitToPage="1"/>
  </sheetPr>
  <dimension ref="A1:V57"/>
  <sheetViews>
    <sheetView zoomScale="48" zoomScaleNormal="48" zoomScaleSheetLayoutView="55" workbookViewId="0">
      <pane xSplit="1" ySplit="2" topLeftCell="B12" activePane="bottomRight" state="frozen"/>
      <selection pane="topRight" activeCell="B1" sqref="B1"/>
      <selection pane="bottomLeft" activeCell="A3" sqref="A3"/>
      <selection pane="bottomRight" activeCell="A10" sqref="A10"/>
    </sheetView>
  </sheetViews>
  <sheetFormatPr defaultColWidth="8.85546875" defaultRowHeight="24" x14ac:dyDescent="0.35"/>
  <cols>
    <col min="1" max="1" width="68.85546875" style="68" customWidth="1"/>
    <col min="2" max="22" width="25.85546875" style="67" customWidth="1"/>
    <col min="23" max="16384" width="8.85546875" style="66"/>
  </cols>
  <sheetData>
    <row r="1" spans="1:22" s="96" customFormat="1" ht="36" customHeight="1" thickBot="1" x14ac:dyDescent="0.4">
      <c r="A1" s="208" t="s">
        <v>209</v>
      </c>
      <c r="B1" s="208"/>
      <c r="C1" s="208"/>
      <c r="D1" s="208"/>
      <c r="E1" s="208"/>
      <c r="F1" s="208"/>
      <c r="G1" s="208"/>
      <c r="H1" s="208"/>
      <c r="I1" s="208"/>
      <c r="J1" s="208"/>
      <c r="K1" s="208"/>
      <c r="L1" s="208"/>
      <c r="M1" s="208"/>
      <c r="N1" s="208"/>
      <c r="O1" s="208"/>
      <c r="P1" s="208"/>
      <c r="Q1" s="208"/>
      <c r="R1" s="208"/>
      <c r="S1" s="208"/>
      <c r="T1" s="208"/>
      <c r="U1" s="208"/>
      <c r="V1" s="208"/>
    </row>
    <row r="2" spans="1:22" ht="38.25" customHeight="1" thickTop="1" thickBot="1" x14ac:dyDescent="0.4">
      <c r="A2" s="198"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2" ht="38.25" customHeight="1" thickTop="1" thickBot="1" x14ac:dyDescent="0.4">
      <c r="A3" s="199"/>
      <c r="B3" s="95" t="s">
        <v>5</v>
      </c>
      <c r="C3" s="95" t="s">
        <v>198</v>
      </c>
      <c r="D3" s="95" t="s">
        <v>199</v>
      </c>
      <c r="E3" s="95" t="s">
        <v>5</v>
      </c>
      <c r="F3" s="95" t="s">
        <v>198</v>
      </c>
      <c r="G3" s="95" t="s">
        <v>199</v>
      </c>
      <c r="H3" s="95" t="s">
        <v>5</v>
      </c>
      <c r="I3" s="95" t="s">
        <v>198</v>
      </c>
      <c r="J3" s="95" t="s">
        <v>199</v>
      </c>
      <c r="K3" s="95" t="s">
        <v>5</v>
      </c>
      <c r="L3" s="95" t="s">
        <v>198</v>
      </c>
      <c r="M3" s="95" t="s">
        <v>199</v>
      </c>
      <c r="N3" s="95" t="s">
        <v>5</v>
      </c>
      <c r="O3" s="95" t="s">
        <v>198</v>
      </c>
      <c r="P3" s="95" t="s">
        <v>199</v>
      </c>
      <c r="Q3" s="95" t="s">
        <v>5</v>
      </c>
      <c r="R3" s="95" t="s">
        <v>198</v>
      </c>
      <c r="S3" s="95" t="s">
        <v>199</v>
      </c>
      <c r="T3" s="95" t="s">
        <v>5</v>
      </c>
      <c r="U3" s="95" t="s">
        <v>198</v>
      </c>
      <c r="V3" s="95" t="s">
        <v>199</v>
      </c>
    </row>
    <row r="4" spans="1:22" ht="27" customHeight="1" thickTop="1" x14ac:dyDescent="0.35">
      <c r="A4" s="94" t="s">
        <v>116</v>
      </c>
      <c r="B4" s="92"/>
      <c r="C4" s="93"/>
      <c r="D4" s="92"/>
      <c r="E4" s="92"/>
      <c r="F4" s="93"/>
      <c r="G4" s="92"/>
      <c r="H4" s="92"/>
      <c r="I4" s="93"/>
      <c r="J4" s="92"/>
      <c r="K4" s="92"/>
      <c r="L4" s="93"/>
      <c r="M4" s="92"/>
      <c r="N4" s="92"/>
      <c r="O4" s="93"/>
      <c r="P4" s="92"/>
      <c r="Q4" s="92"/>
      <c r="R4" s="93"/>
      <c r="S4" s="92"/>
      <c r="T4" s="92"/>
      <c r="U4" s="93"/>
      <c r="V4" s="92"/>
    </row>
    <row r="5" spans="1:22" ht="60" customHeight="1" x14ac:dyDescent="0.35">
      <c r="A5" s="87" t="s">
        <v>204</v>
      </c>
      <c r="B5" s="92">
        <v>287383</v>
      </c>
      <c r="C5" s="143">
        <v>146684</v>
      </c>
      <c r="D5" s="92">
        <v>140699</v>
      </c>
      <c r="E5" s="92">
        <v>319337</v>
      </c>
      <c r="F5" s="143">
        <v>169714</v>
      </c>
      <c r="G5" s="92">
        <v>149624</v>
      </c>
      <c r="H5" s="92">
        <v>328117</v>
      </c>
      <c r="I5" s="143">
        <v>175704</v>
      </c>
      <c r="J5" s="92">
        <v>152413</v>
      </c>
      <c r="K5" s="92">
        <v>340687</v>
      </c>
      <c r="L5" s="143">
        <v>184782</v>
      </c>
      <c r="M5" s="92">
        <v>155905</v>
      </c>
      <c r="N5" s="92">
        <v>327179</v>
      </c>
      <c r="O5" s="143">
        <v>176734</v>
      </c>
      <c r="P5" s="92">
        <v>150445</v>
      </c>
      <c r="Q5" s="92">
        <v>330425</v>
      </c>
      <c r="R5" s="143">
        <v>175832</v>
      </c>
      <c r="S5" s="92">
        <v>154593</v>
      </c>
      <c r="T5" s="92">
        <v>335059</v>
      </c>
      <c r="U5" s="143">
        <v>177523</v>
      </c>
      <c r="V5" s="92">
        <v>157536</v>
      </c>
    </row>
    <row r="6" spans="1:22" s="81" customFormat="1" ht="27" customHeight="1" x14ac:dyDescent="0.25">
      <c r="A6" s="87" t="s">
        <v>117</v>
      </c>
      <c r="B6" s="91">
        <v>202433</v>
      </c>
      <c r="C6" s="91">
        <v>115001</v>
      </c>
      <c r="D6" s="91">
        <v>87433</v>
      </c>
      <c r="E6" s="91">
        <v>218764</v>
      </c>
      <c r="F6" s="91">
        <v>127852</v>
      </c>
      <c r="G6" s="91">
        <v>90912</v>
      </c>
      <c r="H6" s="91">
        <v>233957</v>
      </c>
      <c r="I6" s="91">
        <v>139517</v>
      </c>
      <c r="J6" s="91">
        <v>94440</v>
      </c>
      <c r="K6" s="91">
        <v>232258</v>
      </c>
      <c r="L6" s="91">
        <v>141563</v>
      </c>
      <c r="M6" s="91">
        <v>90695</v>
      </c>
      <c r="N6" s="91">
        <v>226680</v>
      </c>
      <c r="O6" s="91">
        <v>138186</v>
      </c>
      <c r="P6" s="91">
        <v>88494</v>
      </c>
      <c r="Q6" s="91">
        <v>222890</v>
      </c>
      <c r="R6" s="91">
        <v>132453</v>
      </c>
      <c r="S6" s="91">
        <v>90437</v>
      </c>
      <c r="T6" s="91">
        <v>220949</v>
      </c>
      <c r="U6" s="91">
        <v>133489</v>
      </c>
      <c r="V6" s="91">
        <v>87460</v>
      </c>
    </row>
    <row r="7" spans="1:22" s="81" customFormat="1" ht="27" customHeight="1" x14ac:dyDescent="0.25">
      <c r="A7" s="87" t="s">
        <v>118</v>
      </c>
      <c r="B7" s="91">
        <v>188689</v>
      </c>
      <c r="C7" s="91">
        <v>107940</v>
      </c>
      <c r="D7" s="91">
        <v>80750</v>
      </c>
      <c r="E7" s="91">
        <v>199711</v>
      </c>
      <c r="F7" s="91">
        <v>117736</v>
      </c>
      <c r="G7" s="91">
        <v>81975</v>
      </c>
      <c r="H7" s="91">
        <v>216219</v>
      </c>
      <c r="I7" s="91">
        <v>130147</v>
      </c>
      <c r="J7" s="91">
        <v>86071</v>
      </c>
      <c r="K7" s="91">
        <v>217043</v>
      </c>
      <c r="L7" s="91">
        <v>133551</v>
      </c>
      <c r="M7" s="91">
        <v>83492</v>
      </c>
      <c r="N7" s="91">
        <v>210381</v>
      </c>
      <c r="O7" s="91">
        <v>129562</v>
      </c>
      <c r="P7" s="91">
        <v>80819</v>
      </c>
      <c r="Q7" s="91">
        <v>212028</v>
      </c>
      <c r="R7" s="91">
        <v>127337</v>
      </c>
      <c r="S7" s="91">
        <v>84691</v>
      </c>
      <c r="T7" s="91">
        <v>209875</v>
      </c>
      <c r="U7" s="91">
        <v>127355</v>
      </c>
      <c r="V7" s="91">
        <v>82520</v>
      </c>
    </row>
    <row r="8" spans="1:22" s="81" customFormat="1" ht="27" customHeight="1" x14ac:dyDescent="0.25">
      <c r="A8" s="85" t="s">
        <v>119</v>
      </c>
      <c r="B8" s="88"/>
      <c r="C8" s="82"/>
      <c r="D8" s="88"/>
      <c r="E8" s="88"/>
      <c r="F8" s="82"/>
      <c r="G8" s="88"/>
      <c r="H8" s="88"/>
      <c r="I8" s="82"/>
      <c r="J8" s="88"/>
      <c r="K8" s="88"/>
      <c r="L8" s="82"/>
      <c r="M8" s="88"/>
      <c r="N8" s="88"/>
      <c r="O8" s="82"/>
      <c r="P8" s="88"/>
      <c r="Q8" s="88"/>
      <c r="R8" s="82"/>
      <c r="S8" s="88"/>
      <c r="T8" s="88"/>
      <c r="U8" s="82"/>
      <c r="V8" s="88"/>
    </row>
    <row r="9" spans="1:22" s="81" customFormat="1" ht="27" customHeight="1" x14ac:dyDescent="0.25">
      <c r="A9" s="83" t="s">
        <v>120</v>
      </c>
      <c r="B9" s="88">
        <v>19292</v>
      </c>
      <c r="C9" s="88">
        <v>11525</v>
      </c>
      <c r="D9" s="88">
        <v>7767</v>
      </c>
      <c r="E9" s="88">
        <v>22586</v>
      </c>
      <c r="F9" s="88">
        <v>12856</v>
      </c>
      <c r="G9" s="88">
        <v>9731</v>
      </c>
      <c r="H9" s="88">
        <v>23227</v>
      </c>
      <c r="I9" s="88">
        <v>14766</v>
      </c>
      <c r="J9" s="88">
        <v>8461</v>
      </c>
      <c r="K9" s="88">
        <v>22548</v>
      </c>
      <c r="L9" s="88">
        <v>15140</v>
      </c>
      <c r="M9" s="88">
        <v>7408</v>
      </c>
      <c r="N9" s="88">
        <v>21606</v>
      </c>
      <c r="O9" s="88">
        <v>14224</v>
      </c>
      <c r="P9" s="88">
        <v>7381</v>
      </c>
      <c r="Q9" s="88">
        <v>22199</v>
      </c>
      <c r="R9" s="88">
        <v>14095</v>
      </c>
      <c r="S9" s="88">
        <v>8104</v>
      </c>
      <c r="T9" s="88">
        <v>20253</v>
      </c>
      <c r="U9" s="88">
        <v>12930</v>
      </c>
      <c r="V9" s="88">
        <v>7323</v>
      </c>
    </row>
    <row r="10" spans="1:22" s="81" customFormat="1" ht="27" customHeight="1" x14ac:dyDescent="0.25">
      <c r="A10" s="83" t="s">
        <v>121</v>
      </c>
      <c r="B10" s="88">
        <v>166579</v>
      </c>
      <c r="C10" s="88">
        <v>94496</v>
      </c>
      <c r="D10" s="88">
        <v>72083</v>
      </c>
      <c r="E10" s="88">
        <v>175289</v>
      </c>
      <c r="F10" s="88">
        <v>103707</v>
      </c>
      <c r="G10" s="88">
        <v>71582</v>
      </c>
      <c r="H10" s="88">
        <v>189552</v>
      </c>
      <c r="I10" s="88">
        <v>112935</v>
      </c>
      <c r="J10" s="88">
        <v>76617</v>
      </c>
      <c r="K10" s="88">
        <v>191244</v>
      </c>
      <c r="L10" s="88">
        <v>116576</v>
      </c>
      <c r="M10" s="88">
        <v>74668</v>
      </c>
      <c r="N10" s="88">
        <v>185777</v>
      </c>
      <c r="O10" s="88">
        <v>113567</v>
      </c>
      <c r="P10" s="88">
        <v>72210</v>
      </c>
      <c r="Q10" s="88">
        <v>187210</v>
      </c>
      <c r="R10" s="88">
        <v>111684</v>
      </c>
      <c r="S10" s="88">
        <v>75526</v>
      </c>
      <c r="T10" s="88">
        <v>185980</v>
      </c>
      <c r="U10" s="88">
        <v>111580</v>
      </c>
      <c r="V10" s="88">
        <v>74400</v>
      </c>
    </row>
    <row r="11" spans="1:22" s="81" customFormat="1" ht="27" customHeight="1" x14ac:dyDescent="0.25">
      <c r="A11" s="83" t="s">
        <v>122</v>
      </c>
      <c r="B11" s="88">
        <v>2819</v>
      </c>
      <c r="C11" s="88">
        <v>1919</v>
      </c>
      <c r="D11" s="88">
        <v>900</v>
      </c>
      <c r="E11" s="88">
        <v>1836</v>
      </c>
      <c r="F11" s="88">
        <v>1173</v>
      </c>
      <c r="G11" s="88">
        <v>662</v>
      </c>
      <c r="H11" s="88">
        <v>3439</v>
      </c>
      <c r="I11" s="88">
        <v>2446</v>
      </c>
      <c r="J11" s="88">
        <v>993</v>
      </c>
      <c r="K11" s="88">
        <v>3251</v>
      </c>
      <c r="L11" s="88">
        <v>1836</v>
      </c>
      <c r="M11" s="88">
        <v>1415</v>
      </c>
      <c r="N11" s="88">
        <v>2999</v>
      </c>
      <c r="O11" s="88">
        <v>1771</v>
      </c>
      <c r="P11" s="88">
        <v>1228</v>
      </c>
      <c r="Q11" s="88">
        <v>2619</v>
      </c>
      <c r="R11" s="88">
        <v>1558</v>
      </c>
      <c r="S11" s="88">
        <v>1061</v>
      </c>
      <c r="T11" s="88">
        <v>3642</v>
      </c>
      <c r="U11" s="88">
        <v>2845</v>
      </c>
      <c r="V11" s="88">
        <v>797</v>
      </c>
    </row>
    <row r="12" spans="1:22" s="81" customFormat="1" ht="27" customHeight="1" x14ac:dyDescent="0.25">
      <c r="A12" s="85" t="s">
        <v>123</v>
      </c>
      <c r="B12" s="88"/>
      <c r="C12" s="88"/>
      <c r="D12" s="88"/>
      <c r="E12" s="88"/>
      <c r="F12" s="88"/>
      <c r="G12" s="88"/>
      <c r="H12" s="88"/>
      <c r="I12" s="88"/>
      <c r="J12" s="88"/>
      <c r="K12" s="88"/>
      <c r="L12" s="88"/>
      <c r="M12" s="88"/>
      <c r="N12" s="88"/>
      <c r="O12" s="88"/>
      <c r="P12" s="88"/>
      <c r="Q12" s="88"/>
      <c r="R12" s="88"/>
      <c r="S12" s="88"/>
      <c r="T12" s="88"/>
      <c r="U12" s="88"/>
      <c r="V12" s="88"/>
    </row>
    <row r="13" spans="1:22" s="81" customFormat="1" ht="27" customHeight="1" x14ac:dyDescent="0.25">
      <c r="A13" s="83" t="s">
        <v>124</v>
      </c>
      <c r="B13" s="88">
        <v>21055</v>
      </c>
      <c r="C13" s="88">
        <v>10620</v>
      </c>
      <c r="D13" s="88">
        <v>10434</v>
      </c>
      <c r="E13" s="88">
        <v>21973</v>
      </c>
      <c r="F13" s="88">
        <v>14621</v>
      </c>
      <c r="G13" s="88">
        <v>7352</v>
      </c>
      <c r="H13" s="88">
        <v>23050</v>
      </c>
      <c r="I13" s="88">
        <v>15769</v>
      </c>
      <c r="J13" s="88">
        <v>7281</v>
      </c>
      <c r="K13" s="88">
        <v>23988</v>
      </c>
      <c r="L13" s="88">
        <v>17285</v>
      </c>
      <c r="M13" s="88">
        <v>6703</v>
      </c>
      <c r="N13" s="88">
        <v>23196</v>
      </c>
      <c r="O13" s="88">
        <v>16410</v>
      </c>
      <c r="P13" s="88">
        <v>6787</v>
      </c>
      <c r="Q13" s="88">
        <v>19388</v>
      </c>
      <c r="R13" s="88">
        <v>13066</v>
      </c>
      <c r="S13" s="88">
        <v>6322</v>
      </c>
      <c r="T13" s="88">
        <v>14010</v>
      </c>
      <c r="U13" s="88">
        <v>9478</v>
      </c>
      <c r="V13" s="88">
        <v>4532</v>
      </c>
    </row>
    <row r="14" spans="1:22" s="81" customFormat="1" ht="27" customHeight="1" x14ac:dyDescent="0.25">
      <c r="A14" s="83" t="s">
        <v>125</v>
      </c>
      <c r="B14" s="88">
        <v>104325</v>
      </c>
      <c r="C14" s="88">
        <v>62531</v>
      </c>
      <c r="D14" s="88">
        <v>41794</v>
      </c>
      <c r="E14" s="88">
        <v>108054</v>
      </c>
      <c r="F14" s="88">
        <v>66700</v>
      </c>
      <c r="G14" s="88">
        <v>41354</v>
      </c>
      <c r="H14" s="88">
        <v>121475</v>
      </c>
      <c r="I14" s="88">
        <v>75440</v>
      </c>
      <c r="J14" s="88">
        <v>46035</v>
      </c>
      <c r="K14" s="88">
        <v>110642</v>
      </c>
      <c r="L14" s="88">
        <v>70678</v>
      </c>
      <c r="M14" s="88">
        <v>39965</v>
      </c>
      <c r="N14" s="88">
        <v>111838</v>
      </c>
      <c r="O14" s="88">
        <v>73661</v>
      </c>
      <c r="P14" s="88">
        <v>38177</v>
      </c>
      <c r="Q14" s="88">
        <v>114888</v>
      </c>
      <c r="R14" s="88">
        <v>73958</v>
      </c>
      <c r="S14" s="88">
        <v>40930</v>
      </c>
      <c r="T14" s="88">
        <v>112100</v>
      </c>
      <c r="U14" s="88">
        <v>72821</v>
      </c>
      <c r="V14" s="88">
        <v>39278</v>
      </c>
    </row>
    <row r="15" spans="1:22" s="81" customFormat="1" ht="27" customHeight="1" x14ac:dyDescent="0.25">
      <c r="A15" s="83" t="s">
        <v>126</v>
      </c>
      <c r="B15" s="88">
        <v>27090</v>
      </c>
      <c r="C15" s="88">
        <v>15948</v>
      </c>
      <c r="D15" s="88">
        <v>11142</v>
      </c>
      <c r="E15" s="88">
        <v>25701</v>
      </c>
      <c r="F15" s="88">
        <v>15399</v>
      </c>
      <c r="G15" s="88">
        <v>10302</v>
      </c>
      <c r="H15" s="88">
        <v>31339</v>
      </c>
      <c r="I15" s="88">
        <v>18170</v>
      </c>
      <c r="J15" s="88">
        <v>13169</v>
      </c>
      <c r="K15" s="88">
        <v>33565</v>
      </c>
      <c r="L15" s="88">
        <v>20255</v>
      </c>
      <c r="M15" s="88">
        <v>13310</v>
      </c>
      <c r="N15" s="88">
        <v>31046</v>
      </c>
      <c r="O15" s="88">
        <v>17827</v>
      </c>
      <c r="P15" s="88">
        <v>13219</v>
      </c>
      <c r="Q15" s="88">
        <v>31990</v>
      </c>
      <c r="R15" s="88">
        <v>18561</v>
      </c>
      <c r="S15" s="88">
        <v>13429</v>
      </c>
      <c r="T15" s="88">
        <v>32699</v>
      </c>
      <c r="U15" s="88">
        <v>20127</v>
      </c>
      <c r="V15" s="88">
        <v>12571</v>
      </c>
    </row>
    <row r="16" spans="1:22" s="81" customFormat="1" ht="27" customHeight="1" x14ac:dyDescent="0.25">
      <c r="A16" s="83" t="s">
        <v>127</v>
      </c>
      <c r="B16" s="88">
        <v>36220</v>
      </c>
      <c r="C16" s="88">
        <v>18841</v>
      </c>
      <c r="D16" s="88">
        <v>17379</v>
      </c>
      <c r="E16" s="88">
        <v>43983</v>
      </c>
      <c r="F16" s="88">
        <v>21016</v>
      </c>
      <c r="G16" s="88">
        <v>22967</v>
      </c>
      <c r="H16" s="88">
        <v>40354</v>
      </c>
      <c r="I16" s="88">
        <v>20768</v>
      </c>
      <c r="J16" s="88">
        <v>19586</v>
      </c>
      <c r="K16" s="88">
        <v>48848</v>
      </c>
      <c r="L16" s="88">
        <v>25334</v>
      </c>
      <c r="M16" s="88">
        <v>23514</v>
      </c>
      <c r="N16" s="88">
        <v>44301</v>
      </c>
      <c r="O16" s="88">
        <v>21665</v>
      </c>
      <c r="P16" s="88">
        <v>22636</v>
      </c>
      <c r="Q16" s="88">
        <v>45762</v>
      </c>
      <c r="R16" s="88">
        <v>21752</v>
      </c>
      <c r="S16" s="88">
        <v>24010</v>
      </c>
      <c r="T16" s="88">
        <v>51067</v>
      </c>
      <c r="U16" s="88">
        <v>24929</v>
      </c>
      <c r="V16" s="88">
        <v>26138</v>
      </c>
    </row>
    <row r="17" spans="1:22" s="81" customFormat="1" ht="27" customHeight="1" x14ac:dyDescent="0.25">
      <c r="A17" s="85" t="s">
        <v>128</v>
      </c>
      <c r="B17" s="88"/>
      <c r="C17" s="88"/>
      <c r="D17" s="88"/>
      <c r="E17" s="88"/>
      <c r="F17" s="88"/>
      <c r="G17" s="88"/>
      <c r="H17" s="88"/>
      <c r="I17" s="88"/>
      <c r="J17" s="88"/>
      <c r="K17" s="88"/>
      <c r="L17" s="88"/>
      <c r="M17" s="88"/>
      <c r="N17" s="88"/>
      <c r="O17" s="88"/>
      <c r="P17" s="88"/>
      <c r="Q17" s="88"/>
      <c r="R17" s="88"/>
      <c r="S17" s="88"/>
      <c r="T17" s="88"/>
      <c r="U17" s="88"/>
      <c r="V17" s="88"/>
    </row>
    <row r="18" spans="1:22" s="81" customFormat="1" ht="27" customHeight="1" x14ac:dyDescent="0.25">
      <c r="A18" s="83" t="s">
        <v>129</v>
      </c>
      <c r="B18" s="88">
        <v>173152</v>
      </c>
      <c r="C18" s="88">
        <v>98213</v>
      </c>
      <c r="D18" s="88">
        <v>74939</v>
      </c>
      <c r="E18" s="88">
        <v>184448</v>
      </c>
      <c r="F18" s="88">
        <v>109035</v>
      </c>
      <c r="G18" s="88">
        <v>75413</v>
      </c>
      <c r="H18" s="88">
        <v>200276</v>
      </c>
      <c r="I18" s="88">
        <v>121509</v>
      </c>
      <c r="J18" s="88">
        <v>78766</v>
      </c>
      <c r="K18" s="88">
        <v>197826</v>
      </c>
      <c r="L18" s="88">
        <v>123163</v>
      </c>
      <c r="M18" s="88">
        <v>74663</v>
      </c>
      <c r="N18" s="88">
        <v>190321</v>
      </c>
      <c r="O18" s="88">
        <v>118220</v>
      </c>
      <c r="P18" s="88">
        <v>72100</v>
      </c>
      <c r="Q18" s="88">
        <v>195272</v>
      </c>
      <c r="R18" s="88">
        <v>118039</v>
      </c>
      <c r="S18" s="88">
        <v>77233</v>
      </c>
      <c r="T18" s="88">
        <v>194111</v>
      </c>
      <c r="U18" s="88">
        <v>117076</v>
      </c>
      <c r="V18" s="88">
        <v>77035</v>
      </c>
    </row>
    <row r="19" spans="1:22" s="81" customFormat="1" ht="27" customHeight="1" x14ac:dyDescent="0.25">
      <c r="A19" s="83" t="s">
        <v>130</v>
      </c>
      <c r="B19" s="88">
        <v>7009</v>
      </c>
      <c r="C19" s="88">
        <v>5039</v>
      </c>
      <c r="D19" s="88">
        <v>1970</v>
      </c>
      <c r="E19" s="88">
        <v>4361</v>
      </c>
      <c r="F19" s="88">
        <v>2998</v>
      </c>
      <c r="G19" s="88">
        <v>1363</v>
      </c>
      <c r="H19" s="88">
        <v>6557</v>
      </c>
      <c r="I19" s="88">
        <v>4083</v>
      </c>
      <c r="J19" s="88">
        <v>2475</v>
      </c>
      <c r="K19" s="88">
        <v>5976</v>
      </c>
      <c r="L19" s="88">
        <v>4257</v>
      </c>
      <c r="M19" s="88">
        <v>1719</v>
      </c>
      <c r="N19" s="88">
        <v>5679</v>
      </c>
      <c r="O19" s="88">
        <v>3655</v>
      </c>
      <c r="P19" s="88">
        <v>2024</v>
      </c>
      <c r="Q19" s="88">
        <v>5378</v>
      </c>
      <c r="R19" s="88">
        <v>3642</v>
      </c>
      <c r="S19" s="88">
        <v>1737</v>
      </c>
      <c r="T19" s="88">
        <v>6388</v>
      </c>
      <c r="U19" s="88">
        <v>5132</v>
      </c>
      <c r="V19" s="88">
        <v>1256</v>
      </c>
    </row>
    <row r="20" spans="1:22" s="81" customFormat="1" ht="27" customHeight="1" x14ac:dyDescent="0.25">
      <c r="A20" s="83" t="s">
        <v>131</v>
      </c>
      <c r="B20" s="88">
        <v>7745</v>
      </c>
      <c r="C20" s="88">
        <v>4430</v>
      </c>
      <c r="D20" s="88">
        <v>3315</v>
      </c>
      <c r="E20" s="88">
        <v>10333</v>
      </c>
      <c r="F20" s="88">
        <v>5431</v>
      </c>
      <c r="G20" s="88">
        <v>4902</v>
      </c>
      <c r="H20" s="88">
        <v>8671</v>
      </c>
      <c r="I20" s="88">
        <v>4210</v>
      </c>
      <c r="J20" s="88">
        <v>4460</v>
      </c>
      <c r="K20" s="88">
        <v>11701</v>
      </c>
      <c r="L20" s="88">
        <v>5411</v>
      </c>
      <c r="M20" s="88">
        <v>6290</v>
      </c>
      <c r="N20" s="88">
        <v>12946</v>
      </c>
      <c r="O20" s="88">
        <v>6876</v>
      </c>
      <c r="P20" s="88">
        <v>6070</v>
      </c>
      <c r="Q20" s="88">
        <v>10052</v>
      </c>
      <c r="R20" s="88">
        <v>5192</v>
      </c>
      <c r="S20" s="88">
        <v>4860</v>
      </c>
      <c r="T20" s="88">
        <v>8352</v>
      </c>
      <c r="U20" s="88">
        <v>4918</v>
      </c>
      <c r="V20" s="88">
        <v>3434</v>
      </c>
    </row>
    <row r="21" spans="1:22" s="81" customFormat="1" ht="27" customHeight="1" x14ac:dyDescent="0.25">
      <c r="A21" s="83" t="s">
        <v>132</v>
      </c>
      <c r="B21" s="88">
        <v>784</v>
      </c>
      <c r="C21" s="88">
        <v>257</v>
      </c>
      <c r="D21" s="88">
        <v>526</v>
      </c>
      <c r="E21" s="88">
        <v>569</v>
      </c>
      <c r="F21" s="88">
        <v>273</v>
      </c>
      <c r="G21" s="88">
        <v>296</v>
      </c>
      <c r="H21" s="88">
        <v>715</v>
      </c>
      <c r="I21" s="88">
        <v>345</v>
      </c>
      <c r="J21" s="88">
        <v>370</v>
      </c>
      <c r="K21" s="88">
        <v>1540</v>
      </c>
      <c r="L21" s="88">
        <v>721</v>
      </c>
      <c r="M21" s="88">
        <v>819</v>
      </c>
      <c r="N21" s="88">
        <v>1435</v>
      </c>
      <c r="O21" s="88">
        <v>811</v>
      </c>
      <c r="P21" s="88">
        <v>624</v>
      </c>
      <c r="Q21" s="88">
        <v>1326</v>
      </c>
      <c r="R21" s="88">
        <v>465</v>
      </c>
      <c r="S21" s="88">
        <v>861</v>
      </c>
      <c r="T21" s="88">
        <v>1024</v>
      </c>
      <c r="U21" s="88">
        <v>229</v>
      </c>
      <c r="V21" s="88">
        <v>795</v>
      </c>
    </row>
    <row r="22" spans="1:22" s="81" customFormat="1" ht="27" customHeight="1" x14ac:dyDescent="0.25">
      <c r="A22" s="85" t="s">
        <v>133</v>
      </c>
      <c r="B22" s="88"/>
      <c r="C22" s="88"/>
      <c r="D22" s="88"/>
      <c r="E22" s="88"/>
      <c r="F22" s="88"/>
      <c r="G22" s="88"/>
      <c r="H22" s="88"/>
      <c r="I22" s="88"/>
      <c r="J22" s="88"/>
      <c r="K22" s="88"/>
      <c r="L22" s="88"/>
      <c r="M22" s="88"/>
      <c r="N22" s="88"/>
      <c r="O22" s="88"/>
      <c r="P22" s="88"/>
      <c r="Q22" s="88"/>
      <c r="R22" s="88"/>
      <c r="S22" s="88"/>
      <c r="T22" s="88"/>
      <c r="U22" s="88"/>
      <c r="V22" s="88"/>
    </row>
    <row r="23" spans="1:22" s="81" customFormat="1" ht="27" customHeight="1" x14ac:dyDescent="0.25">
      <c r="A23" s="83" t="s">
        <v>134</v>
      </c>
      <c r="B23" s="88">
        <v>88661</v>
      </c>
      <c r="C23" s="88">
        <v>49422</v>
      </c>
      <c r="D23" s="88">
        <v>39239</v>
      </c>
      <c r="E23" s="88">
        <v>76397</v>
      </c>
      <c r="F23" s="88">
        <v>40912</v>
      </c>
      <c r="G23" s="88">
        <v>35485</v>
      </c>
      <c r="H23" s="88">
        <v>74816</v>
      </c>
      <c r="I23" s="88">
        <v>40096</v>
      </c>
      <c r="J23" s="88">
        <v>34720</v>
      </c>
      <c r="K23" s="88">
        <v>73769</v>
      </c>
      <c r="L23" s="88">
        <v>41494</v>
      </c>
      <c r="M23" s="88">
        <v>32275</v>
      </c>
      <c r="N23" s="88">
        <v>68683</v>
      </c>
      <c r="O23" s="88">
        <v>37337</v>
      </c>
      <c r="P23" s="88">
        <v>31346</v>
      </c>
      <c r="Q23" s="88">
        <v>66969</v>
      </c>
      <c r="R23" s="88">
        <v>36026</v>
      </c>
      <c r="S23" s="88">
        <v>30943</v>
      </c>
      <c r="T23" s="88">
        <v>64836</v>
      </c>
      <c r="U23" s="88">
        <v>35599</v>
      </c>
      <c r="V23" s="88">
        <v>29236</v>
      </c>
    </row>
    <row r="24" spans="1:22" s="81" customFormat="1" ht="27" customHeight="1" x14ac:dyDescent="0.25">
      <c r="A24" s="83" t="s">
        <v>135</v>
      </c>
      <c r="B24" s="88">
        <v>100028</v>
      </c>
      <c r="C24" s="88">
        <v>58518</v>
      </c>
      <c r="D24" s="88">
        <v>41510</v>
      </c>
      <c r="E24" s="88">
        <v>123314</v>
      </c>
      <c r="F24" s="88">
        <v>76824</v>
      </c>
      <c r="G24" s="88">
        <v>46490</v>
      </c>
      <c r="H24" s="88">
        <v>141403</v>
      </c>
      <c r="I24" s="88">
        <v>90051</v>
      </c>
      <c r="J24" s="88">
        <v>51351</v>
      </c>
      <c r="K24" s="88">
        <v>143275</v>
      </c>
      <c r="L24" s="88">
        <v>92058</v>
      </c>
      <c r="M24" s="88">
        <v>51217</v>
      </c>
      <c r="N24" s="88">
        <v>141699</v>
      </c>
      <c r="O24" s="88">
        <v>92225</v>
      </c>
      <c r="P24" s="88">
        <v>49473</v>
      </c>
      <c r="Q24" s="88">
        <v>145059</v>
      </c>
      <c r="R24" s="88">
        <v>91311</v>
      </c>
      <c r="S24" s="88">
        <v>53748</v>
      </c>
      <c r="T24" s="88">
        <v>145040</v>
      </c>
      <c r="U24" s="88">
        <v>91756</v>
      </c>
      <c r="V24" s="88">
        <v>53283</v>
      </c>
    </row>
    <row r="25" spans="1:22" s="81" customFormat="1" ht="27" customHeight="1" x14ac:dyDescent="0.25">
      <c r="A25" s="83"/>
      <c r="B25" s="88"/>
      <c r="C25" s="88"/>
      <c r="D25" s="88"/>
      <c r="E25" s="88"/>
      <c r="F25" s="88"/>
      <c r="G25" s="88"/>
      <c r="H25" s="88"/>
      <c r="I25" s="88"/>
      <c r="J25" s="88"/>
      <c r="K25" s="88"/>
      <c r="L25" s="88"/>
      <c r="M25" s="88"/>
      <c r="N25" s="88"/>
      <c r="O25" s="88"/>
      <c r="P25" s="88"/>
      <c r="Q25" s="88"/>
      <c r="R25" s="88"/>
      <c r="S25" s="88"/>
      <c r="T25" s="88"/>
      <c r="U25" s="88"/>
      <c r="V25" s="88"/>
    </row>
    <row r="26" spans="1:22" s="81" customFormat="1" ht="27" customHeight="1" x14ac:dyDescent="0.25">
      <c r="A26" s="89" t="s">
        <v>136</v>
      </c>
      <c r="B26" s="88"/>
      <c r="C26" s="88"/>
      <c r="D26" s="88"/>
      <c r="E26" s="88"/>
      <c r="F26" s="88"/>
      <c r="G26" s="88"/>
      <c r="H26" s="88"/>
      <c r="I26" s="88"/>
      <c r="J26" s="88"/>
      <c r="K26" s="88"/>
      <c r="L26" s="88"/>
      <c r="M26" s="88"/>
      <c r="N26" s="88"/>
      <c r="O26" s="88"/>
      <c r="P26" s="88"/>
      <c r="Q26" s="88"/>
      <c r="R26" s="88"/>
      <c r="S26" s="88"/>
      <c r="T26" s="88"/>
      <c r="U26" s="88"/>
      <c r="V26" s="88"/>
    </row>
    <row r="27" spans="1:22" s="81" customFormat="1" ht="51" x14ac:dyDescent="0.25">
      <c r="A27" s="87" t="s">
        <v>204</v>
      </c>
      <c r="B27" s="135">
        <f t="shared" ref="B27" si="0">B5/B5*100</f>
        <v>100</v>
      </c>
      <c r="C27" s="135">
        <f t="shared" ref="C27" si="1">C5/B5*100</f>
        <v>51.041293326327583</v>
      </c>
      <c r="D27" s="135">
        <f t="shared" ref="D27" si="2">D5/B5*100</f>
        <v>48.958706673672417</v>
      </c>
      <c r="E27" s="135">
        <f t="shared" ref="E27" si="3">E5/E5*100</f>
        <v>100</v>
      </c>
      <c r="F27" s="135">
        <f t="shared" ref="F27" si="4">F5/E5*100</f>
        <v>53.145736322443057</v>
      </c>
      <c r="G27" s="135">
        <f t="shared" ref="G27" si="5">G5/E5*100</f>
        <v>46.85457682636212</v>
      </c>
      <c r="H27" s="135">
        <f t="shared" ref="H27" si="6">H5/H5*100</f>
        <v>100</v>
      </c>
      <c r="I27" s="135">
        <f t="shared" ref="I27" si="7">I5/H5*100</f>
        <v>53.549191294568708</v>
      </c>
      <c r="J27" s="135">
        <f t="shared" ref="J27" si="8">J5/H5*100</f>
        <v>46.450808705431292</v>
      </c>
      <c r="K27" s="135">
        <f t="shared" ref="K27" si="9">K5/K5*100</f>
        <v>100</v>
      </c>
      <c r="L27" s="135">
        <f t="shared" ref="L27" si="10">L5/K5*100</f>
        <v>54.238054284431158</v>
      </c>
      <c r="M27" s="135">
        <f t="shared" ref="M27" si="11">M5/K5*100</f>
        <v>45.761945715568835</v>
      </c>
      <c r="N27" s="135">
        <f>N5/N5*100</f>
        <v>100</v>
      </c>
      <c r="O27" s="135">
        <f>O5/N5*100</f>
        <v>54.017525574685422</v>
      </c>
      <c r="P27" s="135">
        <f>P5/N5*100</f>
        <v>45.982474425314585</v>
      </c>
      <c r="Q27" s="135">
        <f t="shared" ref="Q27" si="12">Q5/Q5*100</f>
        <v>100</v>
      </c>
      <c r="R27" s="135">
        <f t="shared" ref="R27" si="13">R5/Q5*100</f>
        <v>53.213891200726337</v>
      </c>
      <c r="S27" s="135">
        <f t="shared" ref="S27" si="14">S5/Q5*100</f>
        <v>46.786108799273663</v>
      </c>
      <c r="T27" s="135">
        <f t="shared" ref="T27" si="15">T5/T5*100</f>
        <v>100</v>
      </c>
      <c r="U27" s="135">
        <f t="shared" ref="U27" si="16">U5/T5*100</f>
        <v>52.982609033035978</v>
      </c>
      <c r="V27" s="135">
        <f t="shared" ref="V27" si="17">V5/T5*100</f>
        <v>47.01739096696403</v>
      </c>
    </row>
    <row r="28" spans="1:22" s="81" customFormat="1" ht="27" customHeight="1" x14ac:dyDescent="0.25">
      <c r="A28" s="87" t="s">
        <v>117</v>
      </c>
      <c r="B28" s="86"/>
      <c r="C28" s="86"/>
      <c r="D28" s="86"/>
      <c r="E28" s="86"/>
      <c r="F28" s="86"/>
      <c r="G28" s="86"/>
      <c r="H28" s="86"/>
      <c r="I28" s="86"/>
      <c r="J28" s="86"/>
      <c r="K28" s="86"/>
      <c r="L28" s="86"/>
      <c r="M28" s="86"/>
      <c r="N28" s="86"/>
      <c r="O28" s="86"/>
      <c r="P28" s="86"/>
      <c r="Q28" s="86"/>
      <c r="R28" s="86"/>
      <c r="S28" s="86"/>
      <c r="T28" s="86"/>
      <c r="U28" s="86"/>
      <c r="V28" s="86"/>
    </row>
    <row r="29" spans="1:22" s="81" customFormat="1" ht="27" customHeight="1" x14ac:dyDescent="0.25">
      <c r="A29" s="106" t="s">
        <v>200</v>
      </c>
      <c r="B29" s="86">
        <f t="shared" ref="B29:M29" si="18">B6/B5*100</f>
        <v>70.440144336999751</v>
      </c>
      <c r="C29" s="86">
        <f t="shared" si="18"/>
        <v>78.40050721278395</v>
      </c>
      <c r="D29" s="86">
        <f t="shared" si="18"/>
        <v>62.141877340990334</v>
      </c>
      <c r="E29" s="86">
        <f t="shared" si="18"/>
        <v>68.505685216558049</v>
      </c>
      <c r="F29" s="86">
        <f t="shared" si="18"/>
        <v>75.333796858243872</v>
      </c>
      <c r="G29" s="86">
        <f t="shared" si="18"/>
        <v>60.760305833288776</v>
      </c>
      <c r="H29" s="86">
        <f t="shared" si="18"/>
        <v>71.302919385463113</v>
      </c>
      <c r="I29" s="86">
        <f t="shared" si="18"/>
        <v>79.404566771388247</v>
      </c>
      <c r="J29" s="86">
        <f t="shared" si="18"/>
        <v>61.963218360638528</v>
      </c>
      <c r="K29" s="86">
        <f t="shared" si="18"/>
        <v>68.173426047956042</v>
      </c>
      <c r="L29" s="86">
        <f t="shared" si="18"/>
        <v>76.610817070926814</v>
      </c>
      <c r="M29" s="86">
        <f t="shared" si="18"/>
        <v>58.173246528334566</v>
      </c>
      <c r="N29" s="86">
        <f>N6/N5*100</f>
        <v>69.283175264916139</v>
      </c>
      <c r="O29" s="86">
        <f t="shared" ref="O29:V29" si="19">O6/O5*100</f>
        <v>78.188690348206919</v>
      </c>
      <c r="P29" s="86">
        <f t="shared" si="19"/>
        <v>58.821496227857359</v>
      </c>
      <c r="Q29" s="86">
        <f t="shared" si="19"/>
        <v>67.455549670878412</v>
      </c>
      <c r="R29" s="86">
        <f t="shared" si="19"/>
        <v>75.329291596523944</v>
      </c>
      <c r="S29" s="86">
        <f t="shared" si="19"/>
        <v>58.500061451682804</v>
      </c>
      <c r="T29" s="86">
        <f t="shared" si="19"/>
        <v>65.94331147648623</v>
      </c>
      <c r="U29" s="86">
        <f t="shared" si="19"/>
        <v>75.195326802724153</v>
      </c>
      <c r="V29" s="86">
        <f t="shared" si="19"/>
        <v>55.517469022953478</v>
      </c>
    </row>
    <row r="30" spans="1:22" s="81" customFormat="1" ht="27" customHeight="1" x14ac:dyDescent="0.25">
      <c r="A30" s="142" t="s">
        <v>201</v>
      </c>
      <c r="B30" s="86">
        <f t="shared" ref="B30:M30" si="20">B7/B5*100</f>
        <v>65.657676341328468</v>
      </c>
      <c r="C30" s="86">
        <f t="shared" si="20"/>
        <v>73.586757928608435</v>
      </c>
      <c r="D30" s="86">
        <f t="shared" si="20"/>
        <v>57.392021265254201</v>
      </c>
      <c r="E30" s="86">
        <f t="shared" si="20"/>
        <v>62.539261031449534</v>
      </c>
      <c r="F30" s="86">
        <f t="shared" si="20"/>
        <v>69.373180762930573</v>
      </c>
      <c r="G30" s="86">
        <f t="shared" si="20"/>
        <v>54.787333582847673</v>
      </c>
      <c r="H30" s="86">
        <f t="shared" si="20"/>
        <v>65.896920915405175</v>
      </c>
      <c r="I30" s="86">
        <f t="shared" si="20"/>
        <v>74.071734280380639</v>
      </c>
      <c r="J30" s="86">
        <f t="shared" si="20"/>
        <v>56.472216936875462</v>
      </c>
      <c r="K30" s="86">
        <f t="shared" si="20"/>
        <v>63.707449946725291</v>
      </c>
      <c r="L30" s="86">
        <f t="shared" si="20"/>
        <v>72.274896905542747</v>
      </c>
      <c r="M30" s="86">
        <f t="shared" si="20"/>
        <v>53.553125300663865</v>
      </c>
      <c r="N30" s="86">
        <f>N7/N5*100</f>
        <v>64.301498568062129</v>
      </c>
      <c r="O30" s="86">
        <f t="shared" ref="O30:P30" si="21">O7/O5*100</f>
        <v>73.309040705240648</v>
      </c>
      <c r="P30" s="86">
        <f t="shared" si="21"/>
        <v>53.719964106484099</v>
      </c>
      <c r="Q30" s="86">
        <f>Q7/Q5*100</f>
        <v>64.168268139517295</v>
      </c>
      <c r="R30" s="86">
        <f>R7/R5*100</f>
        <v>72.419696073524733</v>
      </c>
      <c r="S30" s="86">
        <f t="shared" ref="S30:V30" si="22">S7/S5*100</f>
        <v>54.783204931659256</v>
      </c>
      <c r="T30" s="86">
        <f t="shared" si="22"/>
        <v>62.638221925093788</v>
      </c>
      <c r="U30" s="86">
        <f t="shared" si="22"/>
        <v>71.739999887338541</v>
      </c>
      <c r="V30" s="86">
        <f t="shared" si="22"/>
        <v>52.381677838716236</v>
      </c>
    </row>
    <row r="31" spans="1:22" s="81" customFormat="1" ht="27" customHeight="1" x14ac:dyDescent="0.25">
      <c r="A31" s="87" t="s">
        <v>118</v>
      </c>
      <c r="B31" s="86"/>
      <c r="C31" s="86"/>
      <c r="D31" s="86"/>
      <c r="E31" s="86"/>
      <c r="F31" s="86"/>
      <c r="G31" s="86"/>
      <c r="H31" s="86"/>
      <c r="I31" s="86"/>
      <c r="J31" s="86"/>
      <c r="K31" s="86"/>
      <c r="L31" s="86"/>
      <c r="M31" s="86"/>
      <c r="N31" s="86"/>
      <c r="O31" s="86"/>
      <c r="P31" s="86"/>
      <c r="Q31" s="86"/>
      <c r="R31" s="86"/>
      <c r="S31" s="86"/>
      <c r="T31" s="86"/>
      <c r="U31" s="86"/>
      <c r="V31" s="86"/>
    </row>
    <row r="32" spans="1:22" s="81" customFormat="1" ht="27" customHeight="1" x14ac:dyDescent="0.25">
      <c r="A32" s="85" t="s">
        <v>119</v>
      </c>
      <c r="B32" s="84"/>
      <c r="C32" s="84"/>
      <c r="D32" s="84"/>
      <c r="E32" s="84"/>
      <c r="F32" s="84"/>
      <c r="G32" s="84"/>
      <c r="H32" s="84"/>
      <c r="I32" s="84"/>
      <c r="J32" s="84"/>
      <c r="K32" s="84"/>
      <c r="L32" s="84"/>
      <c r="M32" s="84"/>
      <c r="N32" s="84"/>
      <c r="O32" s="84"/>
      <c r="P32" s="84"/>
      <c r="Q32" s="84"/>
      <c r="R32" s="84"/>
      <c r="S32" s="84"/>
      <c r="T32" s="84"/>
      <c r="U32" s="84"/>
      <c r="V32" s="84"/>
    </row>
    <row r="33" spans="1:22" s="81" customFormat="1" ht="27" customHeight="1" x14ac:dyDescent="0.25">
      <c r="A33" s="83" t="s">
        <v>120</v>
      </c>
      <c r="B33" s="82">
        <f>B9/B$7*100</f>
        <v>10.224231407236246</v>
      </c>
      <c r="C33" s="82">
        <f t="shared" ref="B33:V35" si="23">C9/C$7*100</f>
        <v>10.677228089679451</v>
      </c>
      <c r="D33" s="82">
        <f t="shared" si="23"/>
        <v>9.6185758513931887</v>
      </c>
      <c r="E33" s="82">
        <f t="shared" si="23"/>
        <v>11.309341999188828</v>
      </c>
      <c r="F33" s="82">
        <f t="shared" si="23"/>
        <v>10.919344975198749</v>
      </c>
      <c r="G33" s="82">
        <f t="shared" si="23"/>
        <v>11.870692284232998</v>
      </c>
      <c r="H33" s="82">
        <f t="shared" si="23"/>
        <v>10.742349192254149</v>
      </c>
      <c r="I33" s="82">
        <f t="shared" si="23"/>
        <v>11.345632246613444</v>
      </c>
      <c r="J33" s="82">
        <f t="shared" si="23"/>
        <v>9.830256416214521</v>
      </c>
      <c r="K33" s="82">
        <f t="shared" si="23"/>
        <v>10.388724814898429</v>
      </c>
      <c r="L33" s="82">
        <f t="shared" si="23"/>
        <v>11.336493174891988</v>
      </c>
      <c r="M33" s="82">
        <f t="shared" si="23"/>
        <v>8.8727063670770843</v>
      </c>
      <c r="N33" s="82">
        <f t="shared" si="23"/>
        <v>10.269938825274146</v>
      </c>
      <c r="O33" s="82">
        <f t="shared" si="23"/>
        <v>10.978527654713574</v>
      </c>
      <c r="P33" s="82">
        <f t="shared" si="23"/>
        <v>9.1327534366918659</v>
      </c>
      <c r="Q33" s="82">
        <f t="shared" si="23"/>
        <v>10.469843605561529</v>
      </c>
      <c r="R33" s="82">
        <f t="shared" si="23"/>
        <v>11.069052985385238</v>
      </c>
      <c r="S33" s="82">
        <f t="shared" si="23"/>
        <v>9.5689034253934899</v>
      </c>
      <c r="T33" s="82">
        <f t="shared" si="23"/>
        <v>9.6500297796307333</v>
      </c>
      <c r="U33" s="82">
        <f t="shared" si="23"/>
        <v>10.152722704251895</v>
      </c>
      <c r="V33" s="82">
        <f t="shared" si="23"/>
        <v>8.8742123121667476</v>
      </c>
    </row>
    <row r="34" spans="1:22" s="81" customFormat="1" ht="27" customHeight="1" x14ac:dyDescent="0.25">
      <c r="A34" s="83" t="s">
        <v>121</v>
      </c>
      <c r="B34" s="82">
        <f t="shared" si="23"/>
        <v>88.2823058047899</v>
      </c>
      <c r="C34" s="82">
        <f t="shared" si="23"/>
        <v>87.544932369835095</v>
      </c>
      <c r="D34" s="82">
        <f t="shared" si="23"/>
        <v>89.266873065015488</v>
      </c>
      <c r="E34" s="82">
        <f t="shared" si="23"/>
        <v>87.771329571230424</v>
      </c>
      <c r="F34" s="82">
        <f t="shared" si="23"/>
        <v>88.084358225181759</v>
      </c>
      <c r="G34" s="82">
        <f t="shared" si="23"/>
        <v>87.321744434278742</v>
      </c>
      <c r="H34" s="82">
        <f t="shared" si="23"/>
        <v>87.666671291607116</v>
      </c>
      <c r="I34" s="82">
        <f t="shared" si="23"/>
        <v>86.774954474555699</v>
      </c>
      <c r="J34" s="82">
        <f t="shared" si="23"/>
        <v>89.016044893169592</v>
      </c>
      <c r="K34" s="82">
        <f t="shared" si="23"/>
        <v>88.113415314016123</v>
      </c>
      <c r="L34" s="82">
        <f t="shared" si="23"/>
        <v>87.289499891427241</v>
      </c>
      <c r="M34" s="82">
        <f t="shared" si="23"/>
        <v>89.43132276146217</v>
      </c>
      <c r="N34" s="82">
        <f>N10/N$7*100</f>
        <v>88.305027545263115</v>
      </c>
      <c r="O34" s="82">
        <f t="shared" si="23"/>
        <v>87.654559207174941</v>
      </c>
      <c r="P34" s="82">
        <f t="shared" si="23"/>
        <v>89.347801878271198</v>
      </c>
      <c r="Q34" s="82">
        <f t="shared" si="23"/>
        <v>88.294942177448263</v>
      </c>
      <c r="R34" s="82">
        <f t="shared" si="23"/>
        <v>87.707422037585303</v>
      </c>
      <c r="S34" s="82">
        <f t="shared" si="23"/>
        <v>89.178307021997611</v>
      </c>
      <c r="T34" s="82">
        <f t="shared" si="23"/>
        <v>88.614651578320419</v>
      </c>
      <c r="U34" s="82">
        <f t="shared" si="23"/>
        <v>87.613364218130414</v>
      </c>
      <c r="V34" s="82">
        <f t="shared" si="23"/>
        <v>90.159961221522053</v>
      </c>
    </row>
    <row r="35" spans="1:22" s="81" customFormat="1" ht="27" customHeight="1" x14ac:dyDescent="0.25">
      <c r="A35" s="83" t="s">
        <v>122</v>
      </c>
      <c r="B35" s="82">
        <f t="shared" si="23"/>
        <v>1.4939927605742782</v>
      </c>
      <c r="C35" s="82">
        <f t="shared" si="23"/>
        <v>1.7778395404854548</v>
      </c>
      <c r="D35" s="82">
        <f t="shared" si="23"/>
        <v>1.1145510835913313</v>
      </c>
      <c r="E35" s="82">
        <f t="shared" si="23"/>
        <v>0.91932842958074423</v>
      </c>
      <c r="F35" s="82">
        <f t="shared" si="23"/>
        <v>0.99629679961948758</v>
      </c>
      <c r="G35" s="82">
        <f t="shared" si="23"/>
        <v>0.80756328148825862</v>
      </c>
      <c r="H35" s="82">
        <f t="shared" si="23"/>
        <v>1.5905170220933407</v>
      </c>
      <c r="I35" s="82">
        <f t="shared" si="23"/>
        <v>1.8794132788308604</v>
      </c>
      <c r="J35" s="82">
        <f t="shared" si="23"/>
        <v>1.153698690615887</v>
      </c>
      <c r="K35" s="82">
        <f t="shared" si="23"/>
        <v>1.4978598710854532</v>
      </c>
      <c r="L35" s="82">
        <f t="shared" si="23"/>
        <v>1.3747557113013005</v>
      </c>
      <c r="M35" s="82">
        <f t="shared" si="23"/>
        <v>1.6947731519187468</v>
      </c>
      <c r="N35" s="82">
        <f t="shared" si="23"/>
        <v>1.4255089575579545</v>
      </c>
      <c r="O35" s="82">
        <f t="shared" si="23"/>
        <v>1.3669131381114834</v>
      </c>
      <c r="P35" s="82">
        <f t="shared" si="23"/>
        <v>1.5194446850369343</v>
      </c>
      <c r="Q35" s="82">
        <f t="shared" si="23"/>
        <v>1.2352142169902089</v>
      </c>
      <c r="R35" s="82">
        <f t="shared" si="23"/>
        <v>1.2235249770294574</v>
      </c>
      <c r="S35" s="82">
        <f t="shared" si="23"/>
        <v>1.2527895526088959</v>
      </c>
      <c r="T35" s="82">
        <f t="shared" si="23"/>
        <v>1.7353186420488387</v>
      </c>
      <c r="U35" s="82">
        <f t="shared" si="23"/>
        <v>2.2339130776176832</v>
      </c>
      <c r="V35" s="82">
        <f t="shared" si="23"/>
        <v>0.96582646631119728</v>
      </c>
    </row>
    <row r="36" spans="1:22" s="81" customFormat="1" ht="27" customHeight="1" x14ac:dyDescent="0.25">
      <c r="A36" s="85" t="s">
        <v>123</v>
      </c>
      <c r="B36" s="84"/>
      <c r="C36" s="84"/>
      <c r="D36" s="84"/>
      <c r="E36" s="84"/>
      <c r="F36" s="84"/>
      <c r="G36" s="84"/>
      <c r="H36" s="84"/>
      <c r="I36" s="84"/>
      <c r="J36" s="84"/>
      <c r="K36" s="84"/>
      <c r="L36" s="84"/>
      <c r="M36" s="84"/>
      <c r="N36" s="84"/>
      <c r="O36" s="84"/>
      <c r="P36" s="84"/>
      <c r="Q36" s="84"/>
      <c r="R36" s="84"/>
      <c r="S36" s="84"/>
      <c r="T36" s="84"/>
      <c r="U36" s="84"/>
      <c r="V36" s="84"/>
    </row>
    <row r="37" spans="1:22" s="81" customFormat="1" ht="27" customHeight="1" x14ac:dyDescent="0.25">
      <c r="A37" s="83" t="s">
        <v>124</v>
      </c>
      <c r="B37" s="82">
        <f t="shared" ref="B37:V40" si="24">B13/B$7*100</f>
        <v>11.158573101770639</v>
      </c>
      <c r="C37" s="82">
        <f t="shared" si="24"/>
        <v>9.8387993329627577</v>
      </c>
      <c r="D37" s="82">
        <f t="shared" si="24"/>
        <v>12.921362229102169</v>
      </c>
      <c r="E37" s="82">
        <f t="shared" si="24"/>
        <v>11.002398465783056</v>
      </c>
      <c r="F37" s="82">
        <f t="shared" si="24"/>
        <v>12.418461642997894</v>
      </c>
      <c r="G37" s="82">
        <f t="shared" si="24"/>
        <v>8.9685879841415055</v>
      </c>
      <c r="H37" s="82">
        <f t="shared" si="24"/>
        <v>10.660487746220268</v>
      </c>
      <c r="I37" s="82">
        <f t="shared" si="24"/>
        <v>12.116299261604185</v>
      </c>
      <c r="J37" s="82">
        <f t="shared" si="24"/>
        <v>8.4592952330053102</v>
      </c>
      <c r="K37" s="82">
        <f t="shared" si="24"/>
        <v>11.052187815317701</v>
      </c>
      <c r="L37" s="82">
        <f t="shared" si="24"/>
        <v>12.942621170938443</v>
      </c>
      <c r="M37" s="82">
        <f t="shared" si="24"/>
        <v>8.0283140899726924</v>
      </c>
      <c r="N37" s="82">
        <f t="shared" si="24"/>
        <v>11.025710496670326</v>
      </c>
      <c r="O37" s="82">
        <f t="shared" si="24"/>
        <v>12.665750760253777</v>
      </c>
      <c r="P37" s="82">
        <f t="shared" si="24"/>
        <v>8.3977777502814934</v>
      </c>
      <c r="Q37" s="82">
        <f t="shared" si="24"/>
        <v>9.144075310808006</v>
      </c>
      <c r="R37" s="82">
        <f t="shared" si="24"/>
        <v>10.260961071801598</v>
      </c>
      <c r="S37" s="82">
        <f t="shared" si="24"/>
        <v>7.4647837432548911</v>
      </c>
      <c r="T37" s="82">
        <f t="shared" si="24"/>
        <v>6.6754020250148898</v>
      </c>
      <c r="U37" s="82">
        <f t="shared" si="24"/>
        <v>7.4421891562953952</v>
      </c>
      <c r="V37" s="82">
        <f t="shared" si="24"/>
        <v>5.4920019389238979</v>
      </c>
    </row>
    <row r="38" spans="1:22" s="81" customFormat="1" ht="27" customHeight="1" x14ac:dyDescent="0.25">
      <c r="A38" s="83" t="s">
        <v>125</v>
      </c>
      <c r="B38" s="82">
        <f t="shared" si="24"/>
        <v>55.289391538457465</v>
      </c>
      <c r="C38" s="82">
        <f t="shared" si="24"/>
        <v>57.931258106355386</v>
      </c>
      <c r="D38" s="82">
        <f t="shared" si="24"/>
        <v>51.757275541795664</v>
      </c>
      <c r="E38" s="82">
        <f t="shared" si="24"/>
        <v>54.105181987972614</v>
      </c>
      <c r="F38" s="82">
        <f t="shared" si="24"/>
        <v>56.652170958755178</v>
      </c>
      <c r="G38" s="82">
        <f t="shared" si="24"/>
        <v>50.447087526684967</v>
      </c>
      <c r="H38" s="82">
        <f t="shared" si="24"/>
        <v>56.181464163648897</v>
      </c>
      <c r="I38" s="82">
        <f t="shared" si="24"/>
        <v>57.965223939084268</v>
      </c>
      <c r="J38" s="82">
        <f t="shared" si="24"/>
        <v>53.484913617827146</v>
      </c>
      <c r="K38" s="82">
        <f t="shared" si="24"/>
        <v>50.976995341936849</v>
      </c>
      <c r="L38" s="82">
        <f t="shared" si="24"/>
        <v>52.922104664135794</v>
      </c>
      <c r="M38" s="82">
        <f t="shared" si="24"/>
        <v>47.866861495712165</v>
      </c>
      <c r="N38" s="82">
        <f t="shared" si="24"/>
        <v>53.159743512959821</v>
      </c>
      <c r="O38" s="82">
        <f t="shared" si="24"/>
        <v>56.853861471727818</v>
      </c>
      <c r="P38" s="82">
        <f t="shared" si="24"/>
        <v>47.237654511934075</v>
      </c>
      <c r="Q38" s="82">
        <f t="shared" si="24"/>
        <v>54.185296281623188</v>
      </c>
      <c r="R38" s="82">
        <f t="shared" si="24"/>
        <v>58.080526476986257</v>
      </c>
      <c r="S38" s="82">
        <f t="shared" si="24"/>
        <v>48.328629960680594</v>
      </c>
      <c r="T38" s="82">
        <f t="shared" si="24"/>
        <v>53.412745681953545</v>
      </c>
      <c r="U38" s="82">
        <f t="shared" si="24"/>
        <v>57.179537513250366</v>
      </c>
      <c r="V38" s="82">
        <f t="shared" si="24"/>
        <v>47.598158022297625</v>
      </c>
    </row>
    <row r="39" spans="1:22" s="81" customFormat="1" ht="27" customHeight="1" x14ac:dyDescent="0.25">
      <c r="A39" s="83" t="s">
        <v>126</v>
      </c>
      <c r="B39" s="82">
        <f t="shared" si="24"/>
        <v>14.356957745284568</v>
      </c>
      <c r="C39" s="82">
        <f t="shared" si="24"/>
        <v>14.774874930516955</v>
      </c>
      <c r="D39" s="82">
        <f t="shared" si="24"/>
        <v>13.798142414860681</v>
      </c>
      <c r="E39" s="82">
        <f t="shared" si="24"/>
        <v>12.869095843493849</v>
      </c>
      <c r="F39" s="82">
        <f t="shared" si="24"/>
        <v>13.07926207786913</v>
      </c>
      <c r="G39" s="82">
        <f t="shared" si="24"/>
        <v>12.567246111619395</v>
      </c>
      <c r="H39" s="82">
        <f t="shared" si="24"/>
        <v>14.494100888451062</v>
      </c>
      <c r="I39" s="82">
        <f t="shared" si="24"/>
        <v>13.961136253620907</v>
      </c>
      <c r="J39" s="82">
        <f t="shared" si="24"/>
        <v>15.300159170917032</v>
      </c>
      <c r="K39" s="82">
        <f t="shared" si="24"/>
        <v>15.464677506300594</v>
      </c>
      <c r="L39" s="82">
        <f t="shared" si="24"/>
        <v>15.166490703925842</v>
      </c>
      <c r="M39" s="82">
        <f t="shared" si="24"/>
        <v>15.941647103914146</v>
      </c>
      <c r="N39" s="82">
        <f t="shared" si="24"/>
        <v>14.75703604412946</v>
      </c>
      <c r="O39" s="82">
        <f t="shared" si="24"/>
        <v>13.759435636992329</v>
      </c>
      <c r="P39" s="82">
        <f t="shared" si="24"/>
        <v>16.356302354644328</v>
      </c>
      <c r="Q39" s="82">
        <f t="shared" si="24"/>
        <v>15.087629935668872</v>
      </c>
      <c r="R39" s="82">
        <f t="shared" si="24"/>
        <v>14.576281834816275</v>
      </c>
      <c r="S39" s="82">
        <f t="shared" si="24"/>
        <v>15.856466448619097</v>
      </c>
      <c r="T39" s="82">
        <f t="shared" si="24"/>
        <v>15.580226325193566</v>
      </c>
      <c r="U39" s="82">
        <f t="shared" si="24"/>
        <v>15.803855364924816</v>
      </c>
      <c r="V39" s="82">
        <f t="shared" si="24"/>
        <v>15.233882695104217</v>
      </c>
    </row>
    <row r="40" spans="1:22" s="81" customFormat="1" ht="27" customHeight="1" x14ac:dyDescent="0.25">
      <c r="A40" s="83" t="s">
        <v>127</v>
      </c>
      <c r="B40" s="82">
        <f t="shared" si="24"/>
        <v>19.19560758708775</v>
      </c>
      <c r="C40" s="82">
        <f t="shared" si="24"/>
        <v>17.455067630164905</v>
      </c>
      <c r="D40" s="82">
        <f t="shared" si="24"/>
        <v>21.521981424148606</v>
      </c>
      <c r="E40" s="82">
        <f t="shared" si="24"/>
        <v>22.023323702750474</v>
      </c>
      <c r="F40" s="82">
        <f t="shared" si="24"/>
        <v>17.850105320377793</v>
      </c>
      <c r="G40" s="82">
        <f t="shared" si="24"/>
        <v>28.017078377554132</v>
      </c>
      <c r="H40" s="82">
        <f t="shared" si="24"/>
        <v>18.663484707634389</v>
      </c>
      <c r="I40" s="82">
        <f t="shared" si="24"/>
        <v>15.957340545690643</v>
      </c>
      <c r="J40" s="82">
        <f t="shared" si="24"/>
        <v>22.755631978250516</v>
      </c>
      <c r="K40" s="82">
        <f t="shared" si="24"/>
        <v>22.506139336444853</v>
      </c>
      <c r="L40" s="82">
        <f t="shared" si="24"/>
        <v>18.969532238620452</v>
      </c>
      <c r="M40" s="82">
        <f>M16/M$7*100</f>
        <v>28.163177310400993</v>
      </c>
      <c r="N40" s="82">
        <f t="shared" si="24"/>
        <v>21.057509946240394</v>
      </c>
      <c r="O40" s="82">
        <f t="shared" si="24"/>
        <v>16.72172396227289</v>
      </c>
      <c r="P40" s="82">
        <f t="shared" si="24"/>
        <v>28.008265383140103</v>
      </c>
      <c r="Q40" s="82">
        <f t="shared" si="24"/>
        <v>21.582998471899938</v>
      </c>
      <c r="R40" s="82">
        <f t="shared" si="24"/>
        <v>17.082230616395861</v>
      </c>
      <c r="S40" s="82">
        <f t="shared" si="24"/>
        <v>28.35011984744542</v>
      </c>
      <c r="T40" s="82">
        <f t="shared" si="24"/>
        <v>24.33210244192972</v>
      </c>
      <c r="U40" s="82">
        <f t="shared" si="24"/>
        <v>19.574417965529424</v>
      </c>
      <c r="V40" s="82">
        <f t="shared" si="24"/>
        <v>31.674745516238488</v>
      </c>
    </row>
    <row r="41" spans="1:22" s="81" customFormat="1" ht="27" customHeight="1" x14ac:dyDescent="0.25">
      <c r="A41" s="85" t="s">
        <v>128</v>
      </c>
      <c r="B41" s="84"/>
      <c r="C41" s="84"/>
      <c r="D41" s="84"/>
      <c r="E41" s="84"/>
      <c r="F41" s="84"/>
      <c r="G41" s="84"/>
      <c r="H41" s="84"/>
      <c r="I41" s="84"/>
      <c r="J41" s="84"/>
      <c r="K41" s="84"/>
      <c r="L41" s="84"/>
      <c r="M41" s="84"/>
      <c r="N41" s="84"/>
      <c r="O41" s="84"/>
      <c r="P41" s="84"/>
      <c r="Q41" s="84"/>
      <c r="R41" s="84"/>
      <c r="S41" s="84"/>
      <c r="T41" s="84"/>
      <c r="U41" s="84"/>
      <c r="V41" s="84"/>
    </row>
    <row r="42" spans="1:22" s="81" customFormat="1" ht="27" customHeight="1" x14ac:dyDescent="0.25">
      <c r="A42" s="83" t="s">
        <v>129</v>
      </c>
      <c r="B42" s="82">
        <f t="shared" ref="B42:V45" si="25">B18/B$7*100</f>
        <v>91.765815707327931</v>
      </c>
      <c r="C42" s="82">
        <f t="shared" si="25"/>
        <v>90.988512136372051</v>
      </c>
      <c r="D42" s="82">
        <f t="shared" si="25"/>
        <v>92.803715170278636</v>
      </c>
      <c r="E42" s="82">
        <f t="shared" si="25"/>
        <v>92.357456524678156</v>
      </c>
      <c r="F42" s="82">
        <f t="shared" si="25"/>
        <v>92.60973703879867</v>
      </c>
      <c r="G42" s="82">
        <f t="shared" si="25"/>
        <v>91.995120463555963</v>
      </c>
      <c r="H42" s="82">
        <f t="shared" si="25"/>
        <v>92.626457434360532</v>
      </c>
      <c r="I42" s="82">
        <f t="shared" si="25"/>
        <v>93.362889655543341</v>
      </c>
      <c r="J42" s="82">
        <f t="shared" si="25"/>
        <v>91.512820810726026</v>
      </c>
      <c r="K42" s="82">
        <f t="shared" si="25"/>
        <v>91.145994111765873</v>
      </c>
      <c r="L42" s="82">
        <f t="shared" si="25"/>
        <v>92.221698077887851</v>
      </c>
      <c r="M42" s="82">
        <f t="shared" si="25"/>
        <v>89.425334163752211</v>
      </c>
      <c r="N42" s="82">
        <f t="shared" si="25"/>
        <v>90.464918409932466</v>
      </c>
      <c r="O42" s="82">
        <f t="shared" si="25"/>
        <v>91.245889998610707</v>
      </c>
      <c r="P42" s="82">
        <f t="shared" si="25"/>
        <v>89.211695269676682</v>
      </c>
      <c r="Q42" s="82">
        <f t="shared" si="25"/>
        <v>92.097270171864096</v>
      </c>
      <c r="R42" s="82">
        <f t="shared" si="25"/>
        <v>92.698116022837041</v>
      </c>
      <c r="S42" s="82">
        <f t="shared" si="25"/>
        <v>91.193869478456975</v>
      </c>
      <c r="T42" s="82">
        <f t="shared" si="25"/>
        <v>92.488862418106009</v>
      </c>
      <c r="U42" s="82">
        <f t="shared" si="25"/>
        <v>91.928860272466721</v>
      </c>
      <c r="V42" s="82">
        <f t="shared" si="25"/>
        <v>93.353126514784293</v>
      </c>
    </row>
    <row r="43" spans="1:22" s="81" customFormat="1" ht="27" customHeight="1" x14ac:dyDescent="0.25">
      <c r="A43" s="83" t="s">
        <v>130</v>
      </c>
      <c r="B43" s="82">
        <f t="shared" si="25"/>
        <v>3.7145779563196584</v>
      </c>
      <c r="C43" s="82">
        <f t="shared" si="25"/>
        <v>4.6683342597739488</v>
      </c>
      <c r="D43" s="82">
        <f t="shared" si="25"/>
        <v>2.439628482972136</v>
      </c>
      <c r="E43" s="82">
        <f t="shared" si="25"/>
        <v>2.183655382027029</v>
      </c>
      <c r="F43" s="82">
        <f t="shared" si="25"/>
        <v>2.5463749405449478</v>
      </c>
      <c r="G43" s="82">
        <f t="shared" si="25"/>
        <v>1.6627020433058859</v>
      </c>
      <c r="H43" s="82">
        <f t="shared" si="25"/>
        <v>3.0325734556167587</v>
      </c>
      <c r="I43" s="82">
        <f t="shared" si="25"/>
        <v>3.1372217569363876</v>
      </c>
      <c r="J43" s="82">
        <f t="shared" si="25"/>
        <v>2.8755329902057607</v>
      </c>
      <c r="K43" s="82">
        <f t="shared" si="25"/>
        <v>2.7533714517399774</v>
      </c>
      <c r="L43" s="82">
        <f t="shared" si="25"/>
        <v>3.1875463306152705</v>
      </c>
      <c r="M43" s="82">
        <f t="shared" si="25"/>
        <v>2.0588798926843292</v>
      </c>
      <c r="N43" s="82">
        <f t="shared" si="25"/>
        <v>2.6993882527414548</v>
      </c>
      <c r="O43" s="82">
        <f t="shared" si="25"/>
        <v>2.8210432071131968</v>
      </c>
      <c r="P43" s="82">
        <f t="shared" si="25"/>
        <v>2.5043615981390515</v>
      </c>
      <c r="Q43" s="82">
        <f t="shared" si="25"/>
        <v>2.5364574490161678</v>
      </c>
      <c r="R43" s="82">
        <f t="shared" si="25"/>
        <v>2.8601270644039047</v>
      </c>
      <c r="S43" s="82">
        <f t="shared" si="25"/>
        <v>2.0509853467310579</v>
      </c>
      <c r="T43" s="82">
        <f t="shared" si="25"/>
        <v>3.0437164979154256</v>
      </c>
      <c r="U43" s="82">
        <f t="shared" si="25"/>
        <v>4.0296808134741475</v>
      </c>
      <c r="V43" s="82">
        <f t="shared" si="25"/>
        <v>1.5220552593310712</v>
      </c>
    </row>
    <row r="44" spans="1:22" s="81" customFormat="1" ht="27" customHeight="1" x14ac:dyDescent="0.25">
      <c r="A44" s="83" t="s">
        <v>131</v>
      </c>
      <c r="B44" s="82">
        <f t="shared" si="25"/>
        <v>4.1046377902262456</v>
      </c>
      <c r="C44" s="82">
        <f t="shared" si="25"/>
        <v>4.1041319251435979</v>
      </c>
      <c r="D44" s="82">
        <f t="shared" si="25"/>
        <v>4.1052631578947372</v>
      </c>
      <c r="E44" s="82">
        <f t="shared" si="25"/>
        <v>5.1739763958920637</v>
      </c>
      <c r="F44" s="82">
        <f t="shared" si="25"/>
        <v>4.6128626758170821</v>
      </c>
      <c r="G44" s="82">
        <f t="shared" si="25"/>
        <v>5.9798719121683437</v>
      </c>
      <c r="H44" s="82">
        <f t="shared" si="25"/>
        <v>4.010285867569455</v>
      </c>
      <c r="I44" s="82">
        <f t="shared" si="25"/>
        <v>3.2348037219451848</v>
      </c>
      <c r="J44" s="82">
        <f t="shared" si="25"/>
        <v>5.1817685399263391</v>
      </c>
      <c r="K44" s="82">
        <f t="shared" si="25"/>
        <v>5.3910976166013187</v>
      </c>
      <c r="L44" s="82">
        <f t="shared" si="25"/>
        <v>4.0516357047120577</v>
      </c>
      <c r="M44" s="82">
        <f t="shared" si="25"/>
        <v>7.5336559191299761</v>
      </c>
      <c r="N44" s="82">
        <f t="shared" si="25"/>
        <v>6.1535975206886553</v>
      </c>
      <c r="O44" s="82">
        <f t="shared" si="25"/>
        <v>5.3071116531081648</v>
      </c>
      <c r="P44" s="82">
        <f t="shared" si="25"/>
        <v>7.5106101288063458</v>
      </c>
      <c r="Q44" s="82">
        <f t="shared" si="25"/>
        <v>4.7408832795668499</v>
      </c>
      <c r="R44" s="82">
        <f t="shared" si="25"/>
        <v>4.077369499831156</v>
      </c>
      <c r="S44" s="82">
        <f t="shared" si="25"/>
        <v>5.7385082240143586</v>
      </c>
      <c r="T44" s="82">
        <f t="shared" si="25"/>
        <v>3.9795116140559852</v>
      </c>
      <c r="U44" s="82">
        <f t="shared" si="25"/>
        <v>3.8616465784617802</v>
      </c>
      <c r="V44" s="82">
        <f t="shared" si="25"/>
        <v>4.1614154144449831</v>
      </c>
    </row>
    <row r="45" spans="1:22" s="81" customFormat="1" ht="27" customHeight="1" x14ac:dyDescent="0.25">
      <c r="A45" s="83" t="s">
        <v>132</v>
      </c>
      <c r="B45" s="82">
        <f t="shared" si="25"/>
        <v>0.41549851872658183</v>
      </c>
      <c r="C45" s="82">
        <f t="shared" si="25"/>
        <v>0.23809523809523811</v>
      </c>
      <c r="D45" s="82">
        <f>D21/D$7*100</f>
        <v>0.65139318885448916</v>
      </c>
      <c r="E45" s="82">
        <f t="shared" si="25"/>
        <v>0.28491169740274697</v>
      </c>
      <c r="F45" s="82">
        <f t="shared" si="25"/>
        <v>0.23187470272474009</v>
      </c>
      <c r="G45" s="82">
        <f t="shared" si="25"/>
        <v>0.36108569685879843</v>
      </c>
      <c r="H45" s="82">
        <f t="shared" si="25"/>
        <v>0.33068324245325342</v>
      </c>
      <c r="I45" s="82">
        <f t="shared" si="25"/>
        <v>0.26508486557508049</v>
      </c>
      <c r="J45" s="82">
        <f t="shared" si="25"/>
        <v>0.42987765914187126</v>
      </c>
      <c r="K45" s="82">
        <f t="shared" si="25"/>
        <v>0.70953681989283224</v>
      </c>
      <c r="L45" s="82">
        <f t="shared" si="25"/>
        <v>0.5398686644053583</v>
      </c>
      <c r="M45" s="82">
        <f t="shared" si="25"/>
        <v>0.98093230489148664</v>
      </c>
      <c r="N45" s="82">
        <f t="shared" si="25"/>
        <v>0.68209581663743402</v>
      </c>
      <c r="O45" s="82">
        <f t="shared" si="25"/>
        <v>0.62595514116793505</v>
      </c>
      <c r="P45" s="82">
        <f t="shared" si="25"/>
        <v>0.77209567057251394</v>
      </c>
      <c r="Q45" s="82">
        <f t="shared" si="25"/>
        <v>0.62538909955288924</v>
      </c>
      <c r="R45" s="82">
        <f t="shared" si="25"/>
        <v>0.36517273062817562</v>
      </c>
      <c r="S45" s="82">
        <f t="shared" si="25"/>
        <v>1.0166369507976054</v>
      </c>
      <c r="T45" s="82">
        <f t="shared" si="25"/>
        <v>0.487909469922573</v>
      </c>
      <c r="U45" s="82">
        <f t="shared" si="25"/>
        <v>0.179812335597346</v>
      </c>
      <c r="V45" s="82">
        <f t="shared" si="25"/>
        <v>0.96340281143965112</v>
      </c>
    </row>
    <row r="46" spans="1:22" s="81" customFormat="1" ht="27" customHeight="1" x14ac:dyDescent="0.25">
      <c r="A46" s="85" t="s">
        <v>133</v>
      </c>
      <c r="B46" s="84"/>
      <c r="C46" s="84"/>
      <c r="D46" s="84"/>
      <c r="E46" s="84"/>
      <c r="F46" s="84"/>
      <c r="G46" s="84"/>
      <c r="H46" s="84"/>
      <c r="I46" s="84"/>
      <c r="J46" s="84"/>
      <c r="K46" s="84"/>
      <c r="L46" s="84"/>
      <c r="M46" s="84"/>
      <c r="N46" s="84"/>
      <c r="O46" s="84"/>
      <c r="P46" s="84"/>
      <c r="Q46" s="84"/>
      <c r="R46" s="84"/>
      <c r="S46" s="84"/>
      <c r="T46" s="84"/>
      <c r="U46" s="84"/>
      <c r="V46" s="84"/>
    </row>
    <row r="47" spans="1:22" s="81" customFormat="1" ht="27" customHeight="1" x14ac:dyDescent="0.25">
      <c r="A47" s="83" t="s">
        <v>134</v>
      </c>
      <c r="B47" s="82">
        <f t="shared" ref="B47:V48" si="26">B23/B$7*100</f>
        <v>46.987900725532491</v>
      </c>
      <c r="C47" s="82">
        <f t="shared" si="26"/>
        <v>45.786548082267927</v>
      </c>
      <c r="D47" s="82">
        <f t="shared" si="26"/>
        <v>48.593188854489163</v>
      </c>
      <c r="E47" s="82">
        <f t="shared" si="26"/>
        <v>38.253776707342105</v>
      </c>
      <c r="F47" s="82">
        <f t="shared" si="26"/>
        <v>34.74892980906435</v>
      </c>
      <c r="G47" s="82">
        <f t="shared" si="26"/>
        <v>43.287587679170478</v>
      </c>
      <c r="H47" s="82">
        <f t="shared" si="26"/>
        <v>34.601954499835813</v>
      </c>
      <c r="I47" s="82">
        <f t="shared" si="26"/>
        <v>30.808239913328773</v>
      </c>
      <c r="J47" s="82">
        <f t="shared" si="26"/>
        <v>40.338790068664245</v>
      </c>
      <c r="K47" s="82">
        <f t="shared" si="26"/>
        <v>33.988195887450871</v>
      </c>
      <c r="L47" s="82">
        <f t="shared" si="26"/>
        <v>31.069778586457609</v>
      </c>
      <c r="M47" s="82">
        <f t="shared" si="26"/>
        <v>38.656398217793317</v>
      </c>
      <c r="N47" s="82">
        <f t="shared" si="26"/>
        <v>32.646959563838941</v>
      </c>
      <c r="O47" s="82">
        <f t="shared" si="26"/>
        <v>28.817863262376314</v>
      </c>
      <c r="P47" s="82">
        <f t="shared" si="26"/>
        <v>38.785434118214781</v>
      </c>
      <c r="Q47" s="82">
        <f t="shared" si="26"/>
        <v>31.584979342351012</v>
      </c>
      <c r="R47" s="82">
        <f t="shared" si="26"/>
        <v>28.291855470130439</v>
      </c>
      <c r="S47" s="82">
        <f t="shared" si="26"/>
        <v>36.536349789233803</v>
      </c>
      <c r="T47" s="82">
        <f t="shared" si="26"/>
        <v>30.892674210839786</v>
      </c>
      <c r="U47" s="82">
        <f t="shared" si="26"/>
        <v>27.952573514977818</v>
      </c>
      <c r="V47" s="82">
        <f t="shared" si="26"/>
        <v>35.428986912263696</v>
      </c>
    </row>
    <row r="48" spans="1:22" s="81" customFormat="1" ht="27" customHeight="1" thickBot="1" x14ac:dyDescent="0.3">
      <c r="A48" s="83" t="s">
        <v>135</v>
      </c>
      <c r="B48" s="82">
        <f t="shared" si="26"/>
        <v>53.012099274467502</v>
      </c>
      <c r="C48" s="82">
        <f t="shared" si="26"/>
        <v>54.213451917732073</v>
      </c>
      <c r="D48" s="82">
        <f t="shared" si="26"/>
        <v>51.405572755417964</v>
      </c>
      <c r="E48" s="82">
        <f t="shared" si="26"/>
        <v>61.746223292657888</v>
      </c>
      <c r="F48" s="82">
        <f t="shared" si="26"/>
        <v>65.25107019093565</v>
      </c>
      <c r="G48" s="82">
        <f t="shared" si="26"/>
        <v>56.712412320829522</v>
      </c>
      <c r="H48" s="82">
        <f t="shared" si="26"/>
        <v>65.398045500164187</v>
      </c>
      <c r="I48" s="82">
        <f t="shared" si="26"/>
        <v>69.191760086671223</v>
      </c>
      <c r="J48" s="82">
        <f t="shared" si="26"/>
        <v>59.661209931335755</v>
      </c>
      <c r="K48" s="82">
        <f t="shared" si="26"/>
        <v>66.012264850743861</v>
      </c>
      <c r="L48" s="82">
        <f t="shared" si="26"/>
        <v>68.930970191162928</v>
      </c>
      <c r="M48" s="82">
        <f t="shared" si="26"/>
        <v>61.343601782206683</v>
      </c>
      <c r="N48" s="82">
        <f t="shared" si="26"/>
        <v>67.353515764256272</v>
      </c>
      <c r="O48" s="82">
        <f t="shared" si="26"/>
        <v>71.182136737623694</v>
      </c>
      <c r="P48" s="82">
        <f t="shared" si="26"/>
        <v>61.214565881785219</v>
      </c>
      <c r="Q48" s="82">
        <f t="shared" si="26"/>
        <v>68.415020657648995</v>
      </c>
      <c r="R48" s="82">
        <f t="shared" si="26"/>
        <v>71.708144529869557</v>
      </c>
      <c r="S48" s="82">
        <f t="shared" si="26"/>
        <v>63.463650210766197</v>
      </c>
      <c r="T48" s="82">
        <f t="shared" si="26"/>
        <v>69.107802263251941</v>
      </c>
      <c r="U48" s="82">
        <f t="shared" si="26"/>
        <v>72.047426485022186</v>
      </c>
      <c r="V48" s="82">
        <f t="shared" si="26"/>
        <v>64.569801260300537</v>
      </c>
    </row>
    <row r="49" spans="1:22" ht="0.75" customHeight="1" thickBot="1" x14ac:dyDescent="0.4">
      <c r="A49" s="74"/>
      <c r="B49" s="73"/>
      <c r="C49" s="73"/>
      <c r="D49" s="73"/>
      <c r="E49" s="73"/>
      <c r="F49" s="73"/>
      <c r="G49" s="73"/>
      <c r="H49" s="73"/>
      <c r="I49" s="73"/>
      <c r="J49" s="73"/>
      <c r="K49" s="73"/>
      <c r="L49" s="73"/>
      <c r="M49" s="73"/>
      <c r="N49" s="74"/>
      <c r="O49" s="74"/>
      <c r="P49" s="74"/>
      <c r="Q49" s="73"/>
      <c r="R49" s="73"/>
      <c r="S49" s="73"/>
      <c r="T49" s="73"/>
      <c r="U49" s="73"/>
      <c r="V49" s="73"/>
    </row>
    <row r="50" spans="1:22" s="96" customFormat="1" ht="59.1" customHeight="1" thickTop="1" x14ac:dyDescent="0.35">
      <c r="A50" s="153" t="s">
        <v>206</v>
      </c>
      <c r="B50" s="154"/>
      <c r="C50" s="154"/>
      <c r="D50" s="154"/>
      <c r="E50" s="154"/>
      <c r="F50" s="154"/>
      <c r="G50" s="154"/>
      <c r="H50" s="154"/>
      <c r="I50" s="154"/>
      <c r="J50" s="154"/>
      <c r="K50" s="154"/>
      <c r="L50" s="154"/>
      <c r="M50" s="154"/>
      <c r="N50" s="154"/>
      <c r="O50" s="154"/>
      <c r="P50" s="154"/>
      <c r="Q50" s="154"/>
      <c r="R50" s="71"/>
      <c r="S50" s="71"/>
      <c r="T50" s="154"/>
      <c r="U50" s="154"/>
      <c r="V50" s="154"/>
    </row>
    <row r="51" spans="1:22" s="96" customFormat="1" ht="69" customHeight="1" x14ac:dyDescent="0.35">
      <c r="A51" s="207" t="s">
        <v>207</v>
      </c>
      <c r="B51" s="207"/>
      <c r="C51" s="207"/>
      <c r="D51" s="207"/>
      <c r="E51" s="207"/>
      <c r="F51" s="207"/>
      <c r="G51" s="207"/>
      <c r="H51" s="207"/>
      <c r="I51" s="207"/>
      <c r="J51" s="207"/>
      <c r="K51" s="207"/>
      <c r="L51" s="207"/>
      <c r="M51" s="207"/>
      <c r="N51" s="207"/>
      <c r="O51" s="207"/>
      <c r="P51" s="207"/>
      <c r="Q51" s="207"/>
      <c r="R51" s="71"/>
      <c r="S51" s="71"/>
      <c r="T51" s="155"/>
      <c r="U51" s="156"/>
      <c r="V51" s="156"/>
    </row>
    <row r="52" spans="1:22" s="96" customFormat="1" ht="26.25" x14ac:dyDescent="0.35">
      <c r="A52" s="71"/>
      <c r="B52" s="71"/>
      <c r="C52" s="71"/>
      <c r="D52" s="71"/>
      <c r="E52" s="71"/>
      <c r="F52" s="71"/>
      <c r="G52" s="71"/>
      <c r="H52" s="71"/>
      <c r="I52" s="71"/>
      <c r="J52" s="71"/>
      <c r="K52" s="71"/>
      <c r="L52" s="71"/>
      <c r="M52" s="71"/>
      <c r="N52" s="71"/>
      <c r="O52" s="71"/>
      <c r="P52" s="71"/>
      <c r="Q52" s="71"/>
      <c r="R52" s="71"/>
      <c r="S52" s="71"/>
      <c r="T52" s="97"/>
      <c r="U52" s="97"/>
      <c r="V52" s="97"/>
    </row>
    <row r="53" spans="1:22" s="96" customFormat="1" ht="26.25" x14ac:dyDescent="0.35">
      <c r="A53" s="71"/>
      <c r="B53" s="71"/>
      <c r="C53" s="71"/>
      <c r="D53" s="71"/>
      <c r="E53" s="71"/>
      <c r="F53" s="71"/>
      <c r="G53" s="71"/>
      <c r="H53" s="71"/>
      <c r="I53" s="71"/>
      <c r="J53" s="71"/>
      <c r="K53" s="71"/>
      <c r="L53" s="71"/>
      <c r="M53" s="71"/>
      <c r="N53" s="71"/>
      <c r="O53" s="71"/>
      <c r="P53" s="71"/>
      <c r="Q53" s="71"/>
      <c r="R53" s="71"/>
      <c r="S53" s="71"/>
      <c r="T53" s="97"/>
      <c r="U53" s="97"/>
      <c r="V53" s="97"/>
    </row>
    <row r="54" spans="1:22" x14ac:dyDescent="0.35">
      <c r="Q54" s="69"/>
    </row>
    <row r="57" spans="1:22" s="67" customFormat="1" x14ac:dyDescent="0.35">
      <c r="A57" s="68" t="s">
        <v>143</v>
      </c>
    </row>
  </sheetData>
  <mergeCells count="10">
    <mergeCell ref="A51:Q51"/>
    <mergeCell ref="A1:V1"/>
    <mergeCell ref="A2:A3"/>
    <mergeCell ref="B2:D2"/>
    <mergeCell ref="E2:G2"/>
    <mergeCell ref="H2:J2"/>
    <mergeCell ref="K2:M2"/>
    <mergeCell ref="N2:P2"/>
    <mergeCell ref="Q2:S2"/>
    <mergeCell ref="T2:V2"/>
  </mergeCells>
  <printOptions horizontalCentered="1"/>
  <pageMargins left="0.2" right="0.2" top="0.75" bottom="0.75" header="0.3" footer="0.3"/>
  <pageSetup scale="22" orientation="landscape" r:id="rId1"/>
  <headerFooter>
    <oddFooter>&amp;L&amp;"-,Italic"&amp;20Source: Report of the Labour Force Survey (LFS) 2021&amp;"-,Regular" &amp;R&amp;20&amp;[2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7E14A-877C-48BB-BD12-B0B7863262C5}">
  <sheetPr>
    <tabColor theme="5" tint="0.79998168889431442"/>
    <pageSetUpPr fitToPage="1"/>
  </sheetPr>
  <dimension ref="A1:V78"/>
  <sheetViews>
    <sheetView zoomScale="44" zoomScaleNormal="44" zoomScaleSheetLayoutView="55" workbookViewId="0">
      <pane xSplit="4" ySplit="2" topLeftCell="E3" activePane="bottomRight" state="frozen"/>
      <selection pane="topRight" activeCell="E1" sqref="E1"/>
      <selection pane="bottomLeft" activeCell="A3" sqref="A3"/>
      <selection pane="bottomRight" activeCell="A25" sqref="A25"/>
    </sheetView>
  </sheetViews>
  <sheetFormatPr defaultColWidth="8.85546875" defaultRowHeight="26.25" x14ac:dyDescent="0.35"/>
  <cols>
    <col min="1" max="1" width="86" style="98" customWidth="1"/>
    <col min="2" max="22" width="25.85546875" style="97" customWidth="1"/>
    <col min="23" max="16384" width="8.85546875" style="96"/>
  </cols>
  <sheetData>
    <row r="1" spans="1:22" ht="36" customHeight="1" thickBot="1" x14ac:dyDescent="0.4">
      <c r="A1" s="208" t="s">
        <v>210</v>
      </c>
      <c r="B1" s="208"/>
      <c r="C1" s="208"/>
      <c r="D1" s="208"/>
      <c r="E1" s="208"/>
      <c r="F1" s="208"/>
      <c r="G1" s="208"/>
      <c r="H1" s="208"/>
      <c r="I1" s="208"/>
      <c r="J1" s="208"/>
      <c r="K1" s="208"/>
      <c r="L1" s="208"/>
      <c r="M1" s="208"/>
      <c r="N1" s="208"/>
      <c r="O1" s="208"/>
      <c r="P1" s="208"/>
      <c r="Q1" s="208"/>
      <c r="R1" s="208"/>
      <c r="S1" s="208"/>
      <c r="T1" s="208"/>
      <c r="U1" s="208"/>
      <c r="V1" s="208"/>
    </row>
    <row r="2" spans="1:22" ht="38.25" customHeight="1" thickTop="1" thickBot="1" x14ac:dyDescent="0.4">
      <c r="A2" s="198"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2" ht="38.25" customHeight="1" thickTop="1" thickBot="1" x14ac:dyDescent="0.4">
      <c r="A3" s="199"/>
      <c r="B3" s="95" t="s">
        <v>5</v>
      </c>
      <c r="C3" s="95" t="s">
        <v>198</v>
      </c>
      <c r="D3" s="95" t="s">
        <v>199</v>
      </c>
      <c r="E3" s="95" t="s">
        <v>5</v>
      </c>
      <c r="F3" s="95" t="s">
        <v>198</v>
      </c>
      <c r="G3" s="95" t="s">
        <v>199</v>
      </c>
      <c r="H3" s="95" t="s">
        <v>5</v>
      </c>
      <c r="I3" s="95" t="s">
        <v>198</v>
      </c>
      <c r="J3" s="95" t="s">
        <v>199</v>
      </c>
      <c r="K3" s="95" t="s">
        <v>5</v>
      </c>
      <c r="L3" s="95" t="s">
        <v>198</v>
      </c>
      <c r="M3" s="95" t="s">
        <v>199</v>
      </c>
      <c r="N3" s="95" t="s">
        <v>5</v>
      </c>
      <c r="O3" s="95" t="s">
        <v>198</v>
      </c>
      <c r="P3" s="95" t="s">
        <v>199</v>
      </c>
      <c r="Q3" s="95" t="s">
        <v>5</v>
      </c>
      <c r="R3" s="95" t="s">
        <v>198</v>
      </c>
      <c r="S3" s="95" t="s">
        <v>199</v>
      </c>
      <c r="T3" s="95" t="s">
        <v>5</v>
      </c>
      <c r="U3" s="95" t="s">
        <v>198</v>
      </c>
      <c r="V3" s="95" t="s">
        <v>199</v>
      </c>
    </row>
    <row r="4" spans="1:22" ht="27" customHeight="1" thickTop="1" x14ac:dyDescent="0.35">
      <c r="A4" s="94" t="s">
        <v>116</v>
      </c>
      <c r="B4" s="92"/>
      <c r="C4" s="93"/>
      <c r="D4" s="92"/>
      <c r="E4" s="92"/>
      <c r="F4" s="93"/>
      <c r="G4" s="92"/>
      <c r="H4" s="92"/>
      <c r="I4" s="93"/>
      <c r="J4" s="92"/>
      <c r="K4" s="92"/>
      <c r="L4" s="93"/>
      <c r="M4" s="92"/>
      <c r="N4" s="92"/>
      <c r="O4" s="93"/>
      <c r="P4" s="92"/>
      <c r="Q4" s="92"/>
      <c r="R4" s="93"/>
      <c r="S4" s="92"/>
      <c r="T4" s="92"/>
      <c r="U4" s="93"/>
      <c r="V4" s="92"/>
    </row>
    <row r="5" spans="1:22" s="100" customFormat="1" ht="27" customHeight="1" x14ac:dyDescent="0.25">
      <c r="A5" s="87" t="s">
        <v>145</v>
      </c>
      <c r="B5" s="137">
        <v>13744</v>
      </c>
      <c r="C5" s="137">
        <v>7061</v>
      </c>
      <c r="D5" s="137">
        <v>6683</v>
      </c>
      <c r="E5" s="137">
        <v>19053</v>
      </c>
      <c r="F5" s="137">
        <v>10116</v>
      </c>
      <c r="G5" s="137">
        <v>8938</v>
      </c>
      <c r="H5" s="137">
        <v>17738</v>
      </c>
      <c r="I5" s="137">
        <v>9369</v>
      </c>
      <c r="J5" s="137">
        <v>8369</v>
      </c>
      <c r="K5" s="137">
        <v>15215</v>
      </c>
      <c r="L5" s="137">
        <v>8011</v>
      </c>
      <c r="M5" s="137">
        <v>7204</v>
      </c>
      <c r="N5" s="137">
        <v>16299</v>
      </c>
      <c r="O5" s="137">
        <v>8624</v>
      </c>
      <c r="P5" s="137">
        <v>7674</v>
      </c>
      <c r="Q5" s="137">
        <v>10862</v>
      </c>
      <c r="R5" s="137">
        <v>5116</v>
      </c>
      <c r="S5" s="137">
        <v>5746</v>
      </c>
      <c r="T5" s="137">
        <v>11073</v>
      </c>
      <c r="U5" s="137">
        <v>6133</v>
      </c>
      <c r="V5" s="137">
        <v>4940</v>
      </c>
    </row>
    <row r="6" spans="1:22" s="100" customFormat="1" ht="27.95" customHeight="1" x14ac:dyDescent="0.25">
      <c r="A6" s="85" t="s">
        <v>119</v>
      </c>
      <c r="B6" s="138"/>
      <c r="C6" s="138"/>
      <c r="D6" s="138"/>
      <c r="E6" s="138"/>
      <c r="F6" s="138"/>
      <c r="G6" s="138"/>
      <c r="H6" s="138"/>
      <c r="I6" s="138"/>
      <c r="J6" s="138"/>
      <c r="K6" s="138"/>
      <c r="L6" s="138"/>
      <c r="M6" s="138"/>
      <c r="N6" s="138"/>
      <c r="O6" s="138"/>
      <c r="P6" s="138"/>
      <c r="Q6" s="138"/>
      <c r="R6" s="138"/>
      <c r="S6" s="138"/>
      <c r="T6" s="139"/>
      <c r="U6" s="139"/>
      <c r="V6" s="139"/>
    </row>
    <row r="7" spans="1:22" s="100" customFormat="1" ht="27" customHeight="1" x14ac:dyDescent="0.25">
      <c r="A7" s="83" t="s">
        <v>120</v>
      </c>
      <c r="B7" s="138">
        <v>6492</v>
      </c>
      <c r="C7" s="138">
        <v>3584</v>
      </c>
      <c r="D7" s="138">
        <v>2908</v>
      </c>
      <c r="E7" s="138">
        <v>8067</v>
      </c>
      <c r="F7" s="138">
        <v>4608</v>
      </c>
      <c r="G7" s="138">
        <v>3459</v>
      </c>
      <c r="H7" s="138">
        <v>8704</v>
      </c>
      <c r="I7" s="138">
        <v>5110</v>
      </c>
      <c r="J7" s="138">
        <v>3594</v>
      </c>
      <c r="K7" s="138">
        <v>5786</v>
      </c>
      <c r="L7" s="138">
        <v>3321</v>
      </c>
      <c r="M7" s="138">
        <v>2464</v>
      </c>
      <c r="N7" s="138">
        <v>7448</v>
      </c>
      <c r="O7" s="138">
        <v>3903</v>
      </c>
      <c r="P7" s="138">
        <v>3545</v>
      </c>
      <c r="Q7" s="138">
        <v>4310</v>
      </c>
      <c r="R7" s="138">
        <v>1937</v>
      </c>
      <c r="S7" s="138">
        <v>2373</v>
      </c>
      <c r="T7" s="138">
        <v>4213</v>
      </c>
      <c r="U7" s="138">
        <v>2318</v>
      </c>
      <c r="V7" s="138">
        <v>1895</v>
      </c>
    </row>
    <row r="8" spans="1:22" s="100" customFormat="1" ht="27" customHeight="1" x14ac:dyDescent="0.25">
      <c r="A8" s="83" t="s">
        <v>121</v>
      </c>
      <c r="B8" s="138">
        <v>7227</v>
      </c>
      <c r="C8" s="138">
        <v>3463</v>
      </c>
      <c r="D8" s="138">
        <v>3764</v>
      </c>
      <c r="E8" s="138">
        <v>10986</v>
      </c>
      <c r="F8" s="138">
        <v>5508</v>
      </c>
      <c r="G8" s="138">
        <v>5478</v>
      </c>
      <c r="H8" s="138">
        <v>9020</v>
      </c>
      <c r="I8" s="138">
        <v>4246</v>
      </c>
      <c r="J8" s="138">
        <v>4775</v>
      </c>
      <c r="K8" s="138">
        <v>9429</v>
      </c>
      <c r="L8" s="138">
        <v>4690</v>
      </c>
      <c r="M8" s="138">
        <v>4739</v>
      </c>
      <c r="N8" s="138">
        <v>8817</v>
      </c>
      <c r="O8" s="138">
        <v>4687</v>
      </c>
      <c r="P8" s="138">
        <v>4130</v>
      </c>
      <c r="Q8" s="138">
        <v>6529</v>
      </c>
      <c r="R8" s="138">
        <v>3156</v>
      </c>
      <c r="S8" s="138">
        <v>3373</v>
      </c>
      <c r="T8" s="138">
        <v>6832</v>
      </c>
      <c r="U8" s="138">
        <v>3787</v>
      </c>
      <c r="V8" s="138">
        <v>3045</v>
      </c>
    </row>
    <row r="9" spans="1:22" s="100" customFormat="1" ht="27" customHeight="1" x14ac:dyDescent="0.25">
      <c r="A9" s="83" t="s">
        <v>122</v>
      </c>
      <c r="B9" s="138">
        <v>25</v>
      </c>
      <c r="C9" s="138">
        <v>14</v>
      </c>
      <c r="D9" s="138">
        <v>11</v>
      </c>
      <c r="E9" s="138">
        <v>0</v>
      </c>
      <c r="F9" s="138">
        <v>0</v>
      </c>
      <c r="G9" s="138">
        <v>0</v>
      </c>
      <c r="H9" s="138">
        <v>14</v>
      </c>
      <c r="I9" s="138">
        <v>14</v>
      </c>
      <c r="J9" s="138">
        <v>0</v>
      </c>
      <c r="K9" s="138">
        <v>0</v>
      </c>
      <c r="L9" s="138">
        <v>0</v>
      </c>
      <c r="M9" s="138">
        <v>0</v>
      </c>
      <c r="N9" s="138">
        <v>34</v>
      </c>
      <c r="O9" s="138">
        <v>34</v>
      </c>
      <c r="P9" s="138">
        <v>0</v>
      </c>
      <c r="Q9" s="138">
        <v>23</v>
      </c>
      <c r="R9" s="138">
        <v>23</v>
      </c>
      <c r="S9" s="138">
        <v>0</v>
      </c>
      <c r="T9" s="138">
        <v>28</v>
      </c>
      <c r="U9" s="138">
        <v>28</v>
      </c>
      <c r="V9" s="138">
        <v>0</v>
      </c>
    </row>
    <row r="10" spans="1:22" s="100" customFormat="1" ht="27" customHeight="1" x14ac:dyDescent="0.25">
      <c r="A10" s="85" t="s">
        <v>123</v>
      </c>
      <c r="B10" s="138"/>
      <c r="C10" s="138"/>
      <c r="D10" s="138"/>
      <c r="E10" s="138"/>
      <c r="F10" s="138"/>
      <c r="G10" s="138"/>
      <c r="H10" s="138"/>
      <c r="I10" s="138"/>
      <c r="J10" s="138"/>
      <c r="K10" s="138"/>
      <c r="L10" s="138"/>
      <c r="M10" s="138"/>
      <c r="N10" s="138"/>
      <c r="O10" s="138"/>
      <c r="P10" s="138"/>
      <c r="Q10" s="138"/>
      <c r="R10" s="138"/>
      <c r="S10" s="138"/>
      <c r="T10" s="138"/>
      <c r="U10" s="138"/>
      <c r="V10" s="138"/>
    </row>
    <row r="11" spans="1:22" s="100" customFormat="1" ht="27" customHeight="1" x14ac:dyDescent="0.25">
      <c r="A11" s="83" t="s">
        <v>124</v>
      </c>
      <c r="B11" s="138">
        <v>917</v>
      </c>
      <c r="C11" s="138">
        <v>418</v>
      </c>
      <c r="D11" s="138">
        <v>499</v>
      </c>
      <c r="E11" s="138">
        <v>1163</v>
      </c>
      <c r="F11" s="138">
        <v>645</v>
      </c>
      <c r="G11" s="138">
        <v>518</v>
      </c>
      <c r="H11" s="138">
        <v>967</v>
      </c>
      <c r="I11" s="138">
        <v>449</v>
      </c>
      <c r="J11" s="138">
        <v>518</v>
      </c>
      <c r="K11" s="138">
        <v>893</v>
      </c>
      <c r="L11" s="138">
        <v>610</v>
      </c>
      <c r="M11" s="138">
        <v>284</v>
      </c>
      <c r="N11" s="138">
        <v>1475</v>
      </c>
      <c r="O11" s="138">
        <v>1120</v>
      </c>
      <c r="P11" s="138">
        <v>355</v>
      </c>
      <c r="Q11" s="138">
        <v>566</v>
      </c>
      <c r="R11" s="138">
        <v>325</v>
      </c>
      <c r="S11" s="138">
        <v>242</v>
      </c>
      <c r="T11" s="138">
        <v>408</v>
      </c>
      <c r="U11" s="138">
        <v>324</v>
      </c>
      <c r="V11" s="138">
        <v>84</v>
      </c>
    </row>
    <row r="12" spans="1:22" s="100" customFormat="1" ht="27" customHeight="1" x14ac:dyDescent="0.25">
      <c r="A12" s="83" t="s">
        <v>125</v>
      </c>
      <c r="B12" s="138">
        <v>8998</v>
      </c>
      <c r="C12" s="138">
        <v>4648</v>
      </c>
      <c r="D12" s="138">
        <v>4350</v>
      </c>
      <c r="E12" s="138">
        <v>10538</v>
      </c>
      <c r="F12" s="138">
        <v>5604</v>
      </c>
      <c r="G12" s="138">
        <v>4934</v>
      </c>
      <c r="H12" s="138">
        <v>9296</v>
      </c>
      <c r="I12" s="138">
        <v>5479</v>
      </c>
      <c r="J12" s="138">
        <v>3817</v>
      </c>
      <c r="K12" s="138">
        <v>8277</v>
      </c>
      <c r="L12" s="138">
        <v>4344</v>
      </c>
      <c r="M12" s="138">
        <v>3933</v>
      </c>
      <c r="N12" s="138">
        <v>8622</v>
      </c>
      <c r="O12" s="138">
        <v>4548</v>
      </c>
      <c r="P12" s="138">
        <v>4074</v>
      </c>
      <c r="Q12" s="138">
        <v>6416</v>
      </c>
      <c r="R12" s="138">
        <v>2962</v>
      </c>
      <c r="S12" s="138">
        <v>3454</v>
      </c>
      <c r="T12" s="138">
        <v>5214</v>
      </c>
      <c r="U12" s="138">
        <v>3006</v>
      </c>
      <c r="V12" s="138">
        <v>2208</v>
      </c>
    </row>
    <row r="13" spans="1:22" s="100" customFormat="1" ht="27" customHeight="1" x14ac:dyDescent="0.25">
      <c r="A13" s="83" t="s">
        <v>126</v>
      </c>
      <c r="B13" s="138">
        <v>1868</v>
      </c>
      <c r="C13" s="138">
        <v>1083</v>
      </c>
      <c r="D13" s="138">
        <v>786</v>
      </c>
      <c r="E13" s="138">
        <v>3255</v>
      </c>
      <c r="F13" s="138">
        <v>1932</v>
      </c>
      <c r="G13" s="138">
        <v>1324</v>
      </c>
      <c r="H13" s="138">
        <v>3619</v>
      </c>
      <c r="I13" s="138">
        <v>2080</v>
      </c>
      <c r="J13" s="138">
        <v>1538</v>
      </c>
      <c r="K13" s="138">
        <v>2636</v>
      </c>
      <c r="L13" s="138">
        <v>1693</v>
      </c>
      <c r="M13" s="138">
        <v>943</v>
      </c>
      <c r="N13" s="138">
        <v>3100</v>
      </c>
      <c r="O13" s="138">
        <v>1803</v>
      </c>
      <c r="P13" s="138">
        <v>1297</v>
      </c>
      <c r="Q13" s="138">
        <v>1938</v>
      </c>
      <c r="R13" s="138">
        <v>821</v>
      </c>
      <c r="S13" s="138">
        <v>1117</v>
      </c>
      <c r="T13" s="138">
        <v>1888</v>
      </c>
      <c r="U13" s="138">
        <v>1083</v>
      </c>
      <c r="V13" s="138">
        <v>805</v>
      </c>
    </row>
    <row r="14" spans="1:22" s="100" customFormat="1" ht="27" customHeight="1" x14ac:dyDescent="0.25">
      <c r="A14" s="83" t="s">
        <v>127</v>
      </c>
      <c r="B14" s="138">
        <v>1961</v>
      </c>
      <c r="C14" s="138">
        <v>912</v>
      </c>
      <c r="D14" s="138">
        <v>1049</v>
      </c>
      <c r="E14" s="138">
        <v>4097</v>
      </c>
      <c r="F14" s="138">
        <v>1935</v>
      </c>
      <c r="G14" s="138">
        <v>2162</v>
      </c>
      <c r="H14" s="138">
        <v>3857</v>
      </c>
      <c r="I14" s="138">
        <v>1361</v>
      </c>
      <c r="J14" s="138">
        <v>2495</v>
      </c>
      <c r="K14" s="138">
        <v>3409</v>
      </c>
      <c r="L14" s="138">
        <v>1365</v>
      </c>
      <c r="M14" s="138">
        <v>2044</v>
      </c>
      <c r="N14" s="138">
        <v>3102</v>
      </c>
      <c r="O14" s="138">
        <v>1154</v>
      </c>
      <c r="P14" s="138">
        <v>1948</v>
      </c>
      <c r="Q14" s="138">
        <v>1942</v>
      </c>
      <c r="R14" s="138">
        <v>1009</v>
      </c>
      <c r="S14" s="138">
        <v>933</v>
      </c>
      <c r="T14" s="138">
        <v>3564</v>
      </c>
      <c r="U14" s="138">
        <v>1720</v>
      </c>
      <c r="V14" s="138">
        <v>1844</v>
      </c>
    </row>
    <row r="15" spans="1:22" s="100" customFormat="1" ht="27" customHeight="1" x14ac:dyDescent="0.25">
      <c r="A15" s="104" t="s">
        <v>147</v>
      </c>
      <c r="B15" s="137">
        <v>84950</v>
      </c>
      <c r="C15" s="137">
        <v>31683</v>
      </c>
      <c r="D15" s="137">
        <v>53267</v>
      </c>
      <c r="E15" s="137">
        <v>100573</v>
      </c>
      <c r="F15" s="137">
        <v>41862</v>
      </c>
      <c r="G15" s="137">
        <v>58711</v>
      </c>
      <c r="H15" s="137">
        <v>94160</v>
      </c>
      <c r="I15" s="137">
        <v>36187</v>
      </c>
      <c r="J15" s="137">
        <v>57973</v>
      </c>
      <c r="K15" s="137">
        <v>108429</v>
      </c>
      <c r="L15" s="137">
        <v>43219</v>
      </c>
      <c r="M15" s="137">
        <v>65210</v>
      </c>
      <c r="N15" s="137">
        <v>100499</v>
      </c>
      <c r="O15" s="137">
        <v>38548</v>
      </c>
      <c r="P15" s="137">
        <v>61952</v>
      </c>
      <c r="Q15" s="137">
        <v>107535</v>
      </c>
      <c r="R15" s="137">
        <v>43379</v>
      </c>
      <c r="S15" s="137">
        <v>64156</v>
      </c>
      <c r="T15" s="137">
        <v>114111</v>
      </c>
      <c r="U15" s="137">
        <v>44035</v>
      </c>
      <c r="V15" s="137">
        <v>70076</v>
      </c>
    </row>
    <row r="16" spans="1:22" s="100" customFormat="1" ht="27" customHeight="1" x14ac:dyDescent="0.25">
      <c r="A16" s="83" t="s">
        <v>148</v>
      </c>
      <c r="B16" s="138">
        <v>11061</v>
      </c>
      <c r="C16" s="138">
        <v>4542</v>
      </c>
      <c r="D16" s="138">
        <v>6518</v>
      </c>
      <c r="E16" s="138">
        <v>10248</v>
      </c>
      <c r="F16" s="138">
        <v>4943</v>
      </c>
      <c r="G16" s="138">
        <v>5304</v>
      </c>
      <c r="H16" s="138">
        <v>7318</v>
      </c>
      <c r="I16" s="138">
        <v>3125</v>
      </c>
      <c r="J16" s="138">
        <v>4193</v>
      </c>
      <c r="K16" s="138">
        <v>10711</v>
      </c>
      <c r="L16" s="138">
        <v>3610</v>
      </c>
      <c r="M16" s="138">
        <v>7101</v>
      </c>
      <c r="N16" s="138">
        <v>7698</v>
      </c>
      <c r="O16" s="138">
        <v>3052</v>
      </c>
      <c r="P16" s="138">
        <v>4647</v>
      </c>
      <c r="Q16" s="138">
        <v>8835</v>
      </c>
      <c r="R16" s="138">
        <v>4564</v>
      </c>
      <c r="S16" s="138">
        <v>4270</v>
      </c>
      <c r="T16" s="138">
        <v>6746</v>
      </c>
      <c r="U16" s="138">
        <v>3245</v>
      </c>
      <c r="V16" s="138">
        <v>3501</v>
      </c>
    </row>
    <row r="17" spans="1:22" s="100" customFormat="1" ht="27" customHeight="1" x14ac:dyDescent="0.25">
      <c r="A17" s="83" t="s">
        <v>149</v>
      </c>
      <c r="B17" s="138">
        <f>B15-B16</f>
        <v>73889</v>
      </c>
      <c r="C17" s="138">
        <f t="shared" ref="C17:D17" si="0">C15-C16</f>
        <v>27141</v>
      </c>
      <c r="D17" s="138">
        <f t="shared" si="0"/>
        <v>46749</v>
      </c>
      <c r="E17" s="138">
        <f>E15-E16</f>
        <v>90325</v>
      </c>
      <c r="F17" s="138">
        <f t="shared" ref="F17:G17" si="1">F15-F16</f>
        <v>36919</v>
      </c>
      <c r="G17" s="138">
        <f t="shared" si="1"/>
        <v>53407</v>
      </c>
      <c r="H17" s="138">
        <f>H15-H16</f>
        <v>86842</v>
      </c>
      <c r="I17" s="138">
        <f t="shared" ref="I17:J17" si="2">I15-I16</f>
        <v>33062</v>
      </c>
      <c r="J17" s="138">
        <f t="shared" si="2"/>
        <v>53780</v>
      </c>
      <c r="K17" s="138">
        <f>K15-K16</f>
        <v>97718</v>
      </c>
      <c r="L17" s="138">
        <f t="shared" ref="L17:M17" si="3">L15-L16</f>
        <v>39609</v>
      </c>
      <c r="M17" s="138">
        <f t="shared" si="3"/>
        <v>58109</v>
      </c>
      <c r="N17" s="138">
        <v>92801</v>
      </c>
      <c r="O17" s="138">
        <v>35496</v>
      </c>
      <c r="P17" s="138">
        <v>57305</v>
      </c>
      <c r="Q17" s="138">
        <v>98700</v>
      </c>
      <c r="R17" s="138">
        <v>38815</v>
      </c>
      <c r="S17" s="138">
        <v>59885</v>
      </c>
      <c r="T17" s="138">
        <v>107365</v>
      </c>
      <c r="U17" s="138">
        <v>40790</v>
      </c>
      <c r="V17" s="138">
        <v>66575</v>
      </c>
    </row>
    <row r="18" spans="1:22" s="102" customFormat="1" ht="27" customHeight="1" x14ac:dyDescent="0.25">
      <c r="A18" s="104" t="s">
        <v>150</v>
      </c>
      <c r="B18" s="137">
        <f>SUM(B19:B21)</f>
        <v>37080</v>
      </c>
      <c r="C18" s="137">
        <f t="shared" ref="C18:D18" si="4">SUM(C19:C21)</f>
        <v>18482</v>
      </c>
      <c r="D18" s="137">
        <f t="shared" si="4"/>
        <v>18597</v>
      </c>
      <c r="E18" s="137">
        <f>SUM(E19:E21)</f>
        <v>47812</v>
      </c>
      <c r="F18" s="137">
        <f t="shared" ref="F18:G18" si="5">SUM(F19:F21)</f>
        <v>24560</v>
      </c>
      <c r="G18" s="137">
        <f t="shared" si="5"/>
        <v>23252</v>
      </c>
      <c r="H18" s="137">
        <f>SUM(H19:H21)</f>
        <v>41459</v>
      </c>
      <c r="I18" s="137">
        <f t="shared" ref="I18:J18" si="6">SUM(I19:I21)</f>
        <v>21325</v>
      </c>
      <c r="J18" s="137">
        <f t="shared" si="6"/>
        <v>20134</v>
      </c>
      <c r="K18" s="137">
        <f>SUM(K19:K21)</f>
        <v>41969</v>
      </c>
      <c r="L18" s="137">
        <f t="shared" ref="L18:M18" si="7">SUM(L19:L21)</f>
        <v>20210</v>
      </c>
      <c r="M18" s="137">
        <f t="shared" si="7"/>
        <v>21759</v>
      </c>
      <c r="N18" s="137">
        <f>SUM(N19:N21)</f>
        <v>50753</v>
      </c>
      <c r="O18" s="137">
        <f t="shared" ref="O18:P18" si="8">SUM(O19:O21)</f>
        <v>25237</v>
      </c>
      <c r="P18" s="137">
        <f t="shared" si="8"/>
        <v>25515</v>
      </c>
      <c r="Q18" s="137">
        <f>SUM(Q19:Q21)</f>
        <v>36061</v>
      </c>
      <c r="R18" s="137">
        <f t="shared" ref="R18" si="9">SUM(R19:R21)</f>
        <v>18024</v>
      </c>
      <c r="S18" s="137">
        <f t="shared" ref="S18" si="10">SUM(S19:S21)</f>
        <v>18035</v>
      </c>
      <c r="T18" s="137">
        <f>SUM(T19:T21)</f>
        <v>28927</v>
      </c>
      <c r="U18" s="137">
        <f t="shared" ref="U18" si="11">SUM(U19:U21)</f>
        <v>15431</v>
      </c>
      <c r="V18" s="137">
        <f t="shared" ref="V18" si="12">SUM(V19:V21)</f>
        <v>13496</v>
      </c>
    </row>
    <row r="19" spans="1:22" s="100" customFormat="1" ht="27" customHeight="1" x14ac:dyDescent="0.25">
      <c r="A19" s="83" t="s">
        <v>151</v>
      </c>
      <c r="B19" s="138">
        <v>13744</v>
      </c>
      <c r="C19" s="138">
        <v>7061</v>
      </c>
      <c r="D19" s="138">
        <v>6683</v>
      </c>
      <c r="E19" s="138">
        <v>19053</v>
      </c>
      <c r="F19" s="138">
        <v>10116</v>
      </c>
      <c r="G19" s="138">
        <v>8938</v>
      </c>
      <c r="H19" s="138">
        <v>17738</v>
      </c>
      <c r="I19" s="138">
        <v>9369</v>
      </c>
      <c r="J19" s="138">
        <v>8369</v>
      </c>
      <c r="K19" s="138">
        <v>15215</v>
      </c>
      <c r="L19" s="138">
        <v>8011</v>
      </c>
      <c r="M19" s="138">
        <v>7204</v>
      </c>
      <c r="N19" s="138">
        <v>16299</v>
      </c>
      <c r="O19" s="138">
        <v>8624</v>
      </c>
      <c r="P19" s="138">
        <v>7674</v>
      </c>
      <c r="Q19" s="138">
        <v>10862</v>
      </c>
      <c r="R19" s="138">
        <v>5116</v>
      </c>
      <c r="S19" s="138">
        <v>5746</v>
      </c>
      <c r="T19" s="138">
        <v>11073</v>
      </c>
      <c r="U19" s="138">
        <v>6133</v>
      </c>
      <c r="V19" s="138">
        <v>4940</v>
      </c>
    </row>
    <row r="20" spans="1:22" s="100" customFormat="1" ht="28.5" customHeight="1" x14ac:dyDescent="0.25">
      <c r="A20" s="83" t="s">
        <v>152</v>
      </c>
      <c r="B20" s="138">
        <v>12275</v>
      </c>
      <c r="C20" s="138">
        <v>6879</v>
      </c>
      <c r="D20" s="138">
        <v>5396</v>
      </c>
      <c r="E20" s="138">
        <v>18511</v>
      </c>
      <c r="F20" s="138">
        <v>9501</v>
      </c>
      <c r="G20" s="138">
        <v>9010</v>
      </c>
      <c r="H20" s="138">
        <v>16403</v>
      </c>
      <c r="I20" s="138">
        <v>8831</v>
      </c>
      <c r="J20" s="138">
        <v>7572</v>
      </c>
      <c r="K20" s="138">
        <v>16043</v>
      </c>
      <c r="L20" s="138">
        <v>8589</v>
      </c>
      <c r="M20" s="138">
        <v>7454</v>
      </c>
      <c r="N20" s="138">
        <v>26756</v>
      </c>
      <c r="O20" s="138">
        <v>13561</v>
      </c>
      <c r="P20" s="138">
        <v>13194</v>
      </c>
      <c r="Q20" s="138">
        <v>16364</v>
      </c>
      <c r="R20" s="138">
        <v>8344</v>
      </c>
      <c r="S20" s="138">
        <v>8019</v>
      </c>
      <c r="T20" s="138">
        <v>11108</v>
      </c>
      <c r="U20" s="138">
        <v>6053</v>
      </c>
      <c r="V20" s="138">
        <v>5055</v>
      </c>
    </row>
    <row r="21" spans="1:22" s="100" customFormat="1" ht="27" customHeight="1" x14ac:dyDescent="0.25">
      <c r="A21" s="83" t="s">
        <v>148</v>
      </c>
      <c r="B21" s="138">
        <v>11061</v>
      </c>
      <c r="C21" s="138">
        <v>4542</v>
      </c>
      <c r="D21" s="138">
        <v>6518</v>
      </c>
      <c r="E21" s="138">
        <v>10248</v>
      </c>
      <c r="F21" s="138">
        <v>4943</v>
      </c>
      <c r="G21" s="138">
        <v>5304</v>
      </c>
      <c r="H21" s="138">
        <v>7318</v>
      </c>
      <c r="I21" s="138">
        <v>3125</v>
      </c>
      <c r="J21" s="138">
        <v>4193</v>
      </c>
      <c r="K21" s="138">
        <v>10711</v>
      </c>
      <c r="L21" s="138">
        <v>3610</v>
      </c>
      <c r="M21" s="138">
        <v>7101</v>
      </c>
      <c r="N21" s="138">
        <v>7698</v>
      </c>
      <c r="O21" s="138">
        <v>3052</v>
      </c>
      <c r="P21" s="138">
        <v>4647</v>
      </c>
      <c r="Q21" s="138">
        <v>8835</v>
      </c>
      <c r="R21" s="138">
        <v>4564</v>
      </c>
      <c r="S21" s="138">
        <v>4270</v>
      </c>
      <c r="T21" s="138">
        <v>6746</v>
      </c>
      <c r="U21" s="138">
        <v>3245</v>
      </c>
      <c r="V21" s="138">
        <v>3501</v>
      </c>
    </row>
    <row r="22" spans="1:22" s="100" customFormat="1" ht="27" customHeight="1" x14ac:dyDescent="0.25">
      <c r="A22" s="83"/>
      <c r="B22" s="138"/>
      <c r="C22" s="138"/>
      <c r="D22" s="138"/>
      <c r="E22" s="138"/>
      <c r="F22" s="138"/>
      <c r="G22" s="138"/>
      <c r="H22" s="138"/>
      <c r="I22" s="138"/>
      <c r="J22" s="138"/>
      <c r="K22" s="138"/>
      <c r="L22" s="138"/>
      <c r="M22" s="138"/>
      <c r="N22" s="138"/>
      <c r="O22" s="138"/>
      <c r="P22" s="138"/>
      <c r="Q22" s="138"/>
      <c r="R22" s="138"/>
      <c r="S22" s="138"/>
      <c r="T22" s="138"/>
      <c r="U22" s="138"/>
      <c r="V22" s="138"/>
    </row>
    <row r="23" spans="1:22" s="100" customFormat="1" ht="27" customHeight="1" x14ac:dyDescent="0.25">
      <c r="A23" s="89" t="s">
        <v>136</v>
      </c>
      <c r="B23" s="138"/>
      <c r="C23" s="138"/>
      <c r="D23" s="138"/>
      <c r="E23" s="138"/>
      <c r="F23" s="138"/>
      <c r="G23" s="138"/>
      <c r="H23" s="138"/>
      <c r="I23" s="138"/>
      <c r="J23" s="138"/>
      <c r="K23" s="138"/>
      <c r="L23" s="138"/>
      <c r="M23" s="138"/>
      <c r="N23" s="138"/>
      <c r="O23" s="138"/>
      <c r="P23" s="138"/>
      <c r="Q23" s="138"/>
      <c r="R23" s="138"/>
      <c r="S23" s="138"/>
      <c r="T23" s="138"/>
      <c r="U23" s="138"/>
      <c r="V23" s="138"/>
    </row>
    <row r="24" spans="1:22" s="100" customFormat="1" ht="27" customHeight="1" x14ac:dyDescent="0.25">
      <c r="A24" s="87" t="s">
        <v>202</v>
      </c>
      <c r="B24" s="135">
        <f>B5/'(18+) 1 - Sex'!B6*100</f>
        <v>6.7894068654814195</v>
      </c>
      <c r="C24" s="135">
        <f>C5/'(18+) 1 - Sex'!C6*100</f>
        <v>6.13994660915992</v>
      </c>
      <c r="D24" s="135">
        <f>D5/'(18+) 1 - Sex'!D6*100</f>
        <v>7.6435670742168282</v>
      </c>
      <c r="E24" s="135">
        <f>E5/'(18+) 1 - Sex'!E6*100</f>
        <v>8.7093854564736422</v>
      </c>
      <c r="F24" s="135">
        <f>F5/'(18+) 1 - Sex'!F6*100</f>
        <v>7.9122735663110468</v>
      </c>
      <c r="G24" s="135">
        <f>G5/'(18+) 1 - Sex'!G6*100</f>
        <v>9.8314853924674406</v>
      </c>
      <c r="H24" s="135">
        <f>H5/'(18+) 1 - Sex'!H6*100</f>
        <v>7.5817351051688995</v>
      </c>
      <c r="I24" s="135">
        <f>I5/'(18+) 1 - Sex'!I6*100</f>
        <v>6.7153106789853565</v>
      </c>
      <c r="J24" s="135">
        <f>J5/'(18+) 1 - Sex'!J6*100</f>
        <v>8.8617111393477348</v>
      </c>
      <c r="K24" s="135">
        <f>K5/'(18+) 1 - Sex'!K6*100</f>
        <v>6.5509045974734992</v>
      </c>
      <c r="L24" s="135">
        <f>L5/'(18+) 1 - Sex'!L6*100</f>
        <v>5.6589645599485738</v>
      </c>
      <c r="M24" s="135">
        <f>M5/'(18+) 1 - Sex'!M6*100</f>
        <v>7.9431060146645347</v>
      </c>
      <c r="N24" s="135">
        <f>N5/'(18+) 1 - Sex'!N6*100</f>
        <v>7.1903123345685547</v>
      </c>
      <c r="O24" s="135">
        <f>O5/'(18+) 1 - Sex'!O6*100</f>
        <v>6.2408637633334783</v>
      </c>
      <c r="P24" s="135">
        <f>P5/'(18+) 1 - Sex'!P6*100</f>
        <v>8.6717743575835637</v>
      </c>
      <c r="Q24" s="135">
        <f>Q5/'(18+) 1 - Sex'!Q6*100</f>
        <v>4.8732558661223022</v>
      </c>
      <c r="R24" s="135">
        <f>R5/'(18+) 1 - Sex'!R6*100</f>
        <v>3.8625021705812626</v>
      </c>
      <c r="S24" s="135">
        <f>S5/'(18+) 1 - Sex'!S6*100</f>
        <v>6.3535942147572344</v>
      </c>
      <c r="T24" s="135">
        <f>T5/'(18+) 1 - Sex'!T6*100</f>
        <v>5.011563754531589</v>
      </c>
      <c r="U24" s="135">
        <f>U5/'(18+) 1 - Sex'!U6*100</f>
        <v>4.5943860542816264</v>
      </c>
      <c r="V24" s="135">
        <f>V5/'(18+) 1 - Sex'!V6*100</f>
        <v>5.648296364052138</v>
      </c>
    </row>
    <row r="25" spans="1:22" s="100" customFormat="1" ht="27" customHeight="1" x14ac:dyDescent="0.25">
      <c r="A25" s="87" t="s">
        <v>203</v>
      </c>
      <c r="B25" s="135">
        <v>25.178405212534905</v>
      </c>
      <c r="C25" s="135">
        <v>23.720961016612616</v>
      </c>
      <c r="D25" s="135">
        <v>27.238666167103787</v>
      </c>
      <c r="E25" s="135">
        <v>26.317163083548103</v>
      </c>
      <c r="F25" s="135">
        <v>26.385707741639948</v>
      </c>
      <c r="G25" s="135">
        <v>26.224412433661865</v>
      </c>
      <c r="H25" s="135">
        <v>27.25877673733989</v>
      </c>
      <c r="I25" s="135">
        <v>25.709398269269474</v>
      </c>
      <c r="J25" s="135">
        <v>29.813355454168395</v>
      </c>
      <c r="K25" s="135">
        <v>20.420695983623915</v>
      </c>
      <c r="L25" s="135">
        <v>17.989274687178376</v>
      </c>
      <c r="M25" s="135">
        <v>24.956953306998887</v>
      </c>
      <c r="N25" s="135">
        <v>25.635906791037073</v>
      </c>
      <c r="O25" s="135">
        <v>21.530229479258605</v>
      </c>
      <c r="P25" s="135">
        <v>32.445542742083106</v>
      </c>
      <c r="Q25" s="135">
        <v>16.258629144818741</v>
      </c>
      <c r="R25" s="135">
        <v>12.082085828343313</v>
      </c>
      <c r="S25" s="135">
        <v>22.649613438961499</v>
      </c>
      <c r="T25" s="135">
        <v>17.219815253821629</v>
      </c>
      <c r="U25" s="135">
        <v>15.200996786674537</v>
      </c>
      <c r="V25" s="135">
        <v>20.557604686482968</v>
      </c>
    </row>
    <row r="26" spans="1:22" s="100" customFormat="1" ht="27" customHeight="1" x14ac:dyDescent="0.25">
      <c r="A26" s="87" t="s">
        <v>153</v>
      </c>
      <c r="B26" s="135">
        <v>100</v>
      </c>
      <c r="C26" s="135">
        <v>100</v>
      </c>
      <c r="D26" s="135">
        <v>100</v>
      </c>
      <c r="E26" s="135">
        <v>100</v>
      </c>
      <c r="F26" s="135">
        <v>100</v>
      </c>
      <c r="G26" s="135">
        <v>100</v>
      </c>
      <c r="H26" s="135">
        <v>100</v>
      </c>
      <c r="I26" s="135">
        <v>100</v>
      </c>
      <c r="J26" s="135">
        <v>100</v>
      </c>
      <c r="K26" s="135">
        <v>100</v>
      </c>
      <c r="L26" s="135">
        <v>100</v>
      </c>
      <c r="M26" s="135">
        <v>100</v>
      </c>
      <c r="N26" s="135">
        <v>100</v>
      </c>
      <c r="O26" s="135">
        <v>100</v>
      </c>
      <c r="P26" s="135">
        <v>100</v>
      </c>
      <c r="Q26" s="135">
        <v>100</v>
      </c>
      <c r="R26" s="135">
        <v>100</v>
      </c>
      <c r="S26" s="135">
        <v>100</v>
      </c>
      <c r="T26" s="135">
        <v>100</v>
      </c>
      <c r="U26" s="135">
        <v>100</v>
      </c>
      <c r="V26" s="135">
        <v>100</v>
      </c>
    </row>
    <row r="27" spans="1:22" s="100" customFormat="1" ht="27" customHeight="1" x14ac:dyDescent="0.25">
      <c r="A27" s="85" t="s">
        <v>119</v>
      </c>
      <c r="B27" s="136"/>
      <c r="C27" s="136"/>
      <c r="D27" s="136"/>
      <c r="E27" s="136"/>
      <c r="F27" s="136"/>
      <c r="G27" s="136"/>
      <c r="H27" s="136"/>
      <c r="I27" s="136"/>
      <c r="J27" s="136"/>
      <c r="K27" s="136"/>
      <c r="L27" s="136"/>
      <c r="M27" s="136"/>
      <c r="N27" s="136"/>
      <c r="O27" s="136"/>
      <c r="P27" s="136"/>
      <c r="Q27" s="136"/>
      <c r="R27" s="136"/>
      <c r="S27" s="136"/>
      <c r="T27" s="136"/>
      <c r="U27" s="136"/>
      <c r="V27" s="136"/>
    </row>
    <row r="28" spans="1:22" s="100" customFormat="1" ht="27" customHeight="1" x14ac:dyDescent="0.25">
      <c r="A28" s="83" t="s">
        <v>120</v>
      </c>
      <c r="B28" s="136">
        <f t="shared" ref="B28:M28" si="13">B7/B5*100</f>
        <v>47.235157159487777</v>
      </c>
      <c r="C28" s="136">
        <f t="shared" si="13"/>
        <v>50.757683047726957</v>
      </c>
      <c r="D28" s="136">
        <f t="shared" si="13"/>
        <v>43.51339218913661</v>
      </c>
      <c r="E28" s="136">
        <f t="shared" si="13"/>
        <v>42.339789009604786</v>
      </c>
      <c r="F28" s="136">
        <f t="shared" si="13"/>
        <v>45.55160142348754</v>
      </c>
      <c r="G28" s="136">
        <f t="shared" si="13"/>
        <v>38.69993287088834</v>
      </c>
      <c r="H28" s="136">
        <f t="shared" si="13"/>
        <v>49.069793663321683</v>
      </c>
      <c r="I28" s="136">
        <f t="shared" si="13"/>
        <v>54.541573273561752</v>
      </c>
      <c r="J28" s="136">
        <f t="shared" si="13"/>
        <v>42.944198829011832</v>
      </c>
      <c r="K28" s="136">
        <f t="shared" si="13"/>
        <v>38.0282615839632</v>
      </c>
      <c r="L28" s="136">
        <f t="shared" si="13"/>
        <v>41.45549868930221</v>
      </c>
      <c r="M28" s="136">
        <f t="shared" si="13"/>
        <v>34.203220433092724</v>
      </c>
      <c r="N28" s="136">
        <f>N7/N5*100</f>
        <v>45.696054972697716</v>
      </c>
      <c r="O28" s="136">
        <f t="shared" ref="O28:V28" si="14">O7/O5*100</f>
        <v>45.25742115027829</v>
      </c>
      <c r="P28" s="136">
        <f t="shared" si="14"/>
        <v>46.194943966640608</v>
      </c>
      <c r="Q28" s="136">
        <f t="shared" si="14"/>
        <v>39.679617013441352</v>
      </c>
      <c r="R28" s="136">
        <f t="shared" si="14"/>
        <v>37.861610633307272</v>
      </c>
      <c r="S28" s="136">
        <f t="shared" si="14"/>
        <v>41.29829446571528</v>
      </c>
      <c r="T28" s="136">
        <f t="shared" si="14"/>
        <v>38.047502935067278</v>
      </c>
      <c r="U28" s="136">
        <f t="shared" si="14"/>
        <v>37.79553236588945</v>
      </c>
      <c r="V28" s="136">
        <f t="shared" si="14"/>
        <v>38.360323886639677</v>
      </c>
    </row>
    <row r="29" spans="1:22" s="100" customFormat="1" ht="27" customHeight="1" x14ac:dyDescent="0.25">
      <c r="A29" s="83" t="s">
        <v>121</v>
      </c>
      <c r="B29" s="136">
        <f t="shared" ref="B29:M29" si="15">B8/B5*100</f>
        <v>52.582945285215366</v>
      </c>
      <c r="C29" s="136">
        <f t="shared" si="15"/>
        <v>49.044044752867869</v>
      </c>
      <c r="D29" s="136">
        <f t="shared" si="15"/>
        <v>56.322011072871469</v>
      </c>
      <c r="E29" s="136">
        <f t="shared" si="15"/>
        <v>57.660210990395214</v>
      </c>
      <c r="F29" s="136">
        <f t="shared" si="15"/>
        <v>54.44839857651246</v>
      </c>
      <c r="G29" s="136">
        <f t="shared" si="15"/>
        <v>61.288878943835314</v>
      </c>
      <c r="H29" s="136">
        <f t="shared" si="15"/>
        <v>50.851279738414704</v>
      </c>
      <c r="I29" s="136">
        <f t="shared" si="15"/>
        <v>45.319671256270681</v>
      </c>
      <c r="J29" s="136">
        <f t="shared" si="15"/>
        <v>57.055801170988175</v>
      </c>
      <c r="K29" s="136">
        <f t="shared" si="15"/>
        <v>61.9717384160368</v>
      </c>
      <c r="L29" s="136">
        <f t="shared" si="15"/>
        <v>58.544501310697797</v>
      </c>
      <c r="M29" s="136">
        <f t="shared" si="15"/>
        <v>65.782898389783455</v>
      </c>
      <c r="N29" s="136">
        <f>N8/N5*100</f>
        <v>54.095343272593411</v>
      </c>
      <c r="O29" s="136">
        <f t="shared" ref="O29:V29" si="16">O8/O5*100</f>
        <v>54.348330241187384</v>
      </c>
      <c r="P29" s="136">
        <f t="shared" si="16"/>
        <v>53.81808704717227</v>
      </c>
      <c r="Q29" s="136">
        <f t="shared" si="16"/>
        <v>60.10863561038483</v>
      </c>
      <c r="R29" s="136">
        <f t="shared" si="16"/>
        <v>61.688819390148552</v>
      </c>
      <c r="S29" s="136">
        <f t="shared" si="16"/>
        <v>58.70170553428472</v>
      </c>
      <c r="T29" s="136">
        <f t="shared" si="16"/>
        <v>61.699629729973815</v>
      </c>
      <c r="U29" s="136">
        <f t="shared" si="16"/>
        <v>61.747921082667531</v>
      </c>
      <c r="V29" s="136">
        <f t="shared" si="16"/>
        <v>61.639676113360323</v>
      </c>
    </row>
    <row r="30" spans="1:22" s="100" customFormat="1" ht="27" customHeight="1" x14ac:dyDescent="0.25">
      <c r="A30" s="83" t="s">
        <v>122</v>
      </c>
      <c r="B30" s="136">
        <f t="shared" ref="B30:M30" si="17">B9/B5*100</f>
        <v>0.18189755529685681</v>
      </c>
      <c r="C30" s="136">
        <f t="shared" si="17"/>
        <v>0.19827219940518342</v>
      </c>
      <c r="D30" s="136">
        <f t="shared" si="17"/>
        <v>0.16459673799191979</v>
      </c>
      <c r="E30" s="136">
        <f t="shared" si="17"/>
        <v>0</v>
      </c>
      <c r="F30" s="136">
        <f t="shared" si="17"/>
        <v>0</v>
      </c>
      <c r="G30" s="136">
        <f t="shared" si="17"/>
        <v>0</v>
      </c>
      <c r="H30" s="136">
        <f t="shared" si="17"/>
        <v>7.8926598263614839E-2</v>
      </c>
      <c r="I30" s="136">
        <f t="shared" si="17"/>
        <v>0.14942896787277191</v>
      </c>
      <c r="J30" s="136">
        <f t="shared" si="17"/>
        <v>0</v>
      </c>
      <c r="K30" s="136">
        <f t="shared" si="17"/>
        <v>0</v>
      </c>
      <c r="L30" s="136">
        <f t="shared" si="17"/>
        <v>0</v>
      </c>
      <c r="M30" s="136">
        <f t="shared" si="17"/>
        <v>0</v>
      </c>
      <c r="N30" s="136">
        <f>N9/N5*100</f>
        <v>0.20860175470887782</v>
      </c>
      <c r="O30" s="136">
        <f t="shared" ref="O30:V30" si="18">O9/O5*100</f>
        <v>0.39424860853432286</v>
      </c>
      <c r="P30" s="136">
        <f t="shared" si="18"/>
        <v>0</v>
      </c>
      <c r="Q30" s="136">
        <f t="shared" si="18"/>
        <v>0.21174737617381698</v>
      </c>
      <c r="R30" s="136">
        <f t="shared" si="18"/>
        <v>0.44956997654417513</v>
      </c>
      <c r="S30" s="136">
        <f t="shared" si="18"/>
        <v>0</v>
      </c>
      <c r="T30" s="136">
        <f t="shared" si="18"/>
        <v>0.25286733495890906</v>
      </c>
      <c r="U30" s="136">
        <f t="shared" si="18"/>
        <v>0.45654655144301326</v>
      </c>
      <c r="V30" s="136">
        <f t="shared" si="18"/>
        <v>0</v>
      </c>
    </row>
    <row r="31" spans="1:22" s="100" customFormat="1" ht="27" customHeight="1" x14ac:dyDescent="0.25">
      <c r="A31" s="85" t="s">
        <v>123</v>
      </c>
      <c r="B31" s="136"/>
      <c r="C31" s="136"/>
      <c r="D31" s="136"/>
      <c r="E31" s="136"/>
      <c r="F31" s="136"/>
      <c r="G31" s="136"/>
      <c r="H31" s="136"/>
      <c r="I31" s="136"/>
      <c r="J31" s="136"/>
      <c r="K31" s="136"/>
      <c r="L31" s="136"/>
      <c r="M31" s="136"/>
      <c r="N31" s="136"/>
      <c r="O31" s="136"/>
      <c r="P31" s="136"/>
      <c r="Q31" s="136"/>
      <c r="R31" s="136"/>
      <c r="S31" s="136"/>
      <c r="T31" s="136"/>
      <c r="U31" s="136"/>
      <c r="V31" s="136"/>
    </row>
    <row r="32" spans="1:22" s="100" customFormat="1" ht="27" customHeight="1" x14ac:dyDescent="0.25">
      <c r="A32" s="83" t="s">
        <v>124</v>
      </c>
      <c r="B32" s="136">
        <f t="shared" ref="B32:M32" si="19">B11/B5*100</f>
        <v>6.6720023282887082</v>
      </c>
      <c r="C32" s="136">
        <f t="shared" si="19"/>
        <v>5.9198413822404756</v>
      </c>
      <c r="D32" s="136">
        <f t="shared" si="19"/>
        <v>7.4667065689061802</v>
      </c>
      <c r="E32" s="136">
        <f t="shared" si="19"/>
        <v>6.1040256127643939</v>
      </c>
      <c r="F32" s="136">
        <f t="shared" si="19"/>
        <v>6.3760379596678529</v>
      </c>
      <c r="G32" s="136">
        <f t="shared" si="19"/>
        <v>5.7954799731483559</v>
      </c>
      <c r="H32" s="136">
        <f t="shared" si="19"/>
        <v>5.451572894351111</v>
      </c>
      <c r="I32" s="136">
        <f t="shared" si="19"/>
        <v>4.7924004696338995</v>
      </c>
      <c r="J32" s="136">
        <f t="shared" si="19"/>
        <v>6.1895089018998686</v>
      </c>
      <c r="K32" s="136">
        <f t="shared" si="19"/>
        <v>5.8692080184028921</v>
      </c>
      <c r="L32" s="136">
        <f t="shared" si="19"/>
        <v>7.6145300212208209</v>
      </c>
      <c r="M32" s="136">
        <f t="shared" si="19"/>
        <v>3.9422543031649084</v>
      </c>
      <c r="N32" s="136">
        <f>N11/N5*100</f>
        <v>9.0496349469292596</v>
      </c>
      <c r="O32" s="136">
        <f t="shared" ref="O32:V32" si="20">O11/O5*100</f>
        <v>12.987012987012985</v>
      </c>
      <c r="P32" s="136">
        <f t="shared" si="20"/>
        <v>4.6260099035704982</v>
      </c>
      <c r="Q32" s="136">
        <f t="shared" si="20"/>
        <v>5.2108267354078439</v>
      </c>
      <c r="R32" s="136">
        <f t="shared" si="20"/>
        <v>6.3526192337763883</v>
      </c>
      <c r="S32" s="136">
        <f t="shared" si="20"/>
        <v>4.2116254785938043</v>
      </c>
      <c r="T32" s="136">
        <f t="shared" si="20"/>
        <v>3.684638309401246</v>
      </c>
      <c r="U32" s="136">
        <f t="shared" si="20"/>
        <v>5.2828958095548666</v>
      </c>
      <c r="V32" s="136">
        <f t="shared" si="20"/>
        <v>1.7004048582995952</v>
      </c>
    </row>
    <row r="33" spans="1:22" s="100" customFormat="1" ht="27" customHeight="1" x14ac:dyDescent="0.25">
      <c r="A33" s="83" t="s">
        <v>125</v>
      </c>
      <c r="B33" s="136">
        <f t="shared" ref="B33:M33" si="21">B12/B5*100</f>
        <v>65.468568102444706</v>
      </c>
      <c r="C33" s="136">
        <f t="shared" si="21"/>
        <v>65.826370202520891</v>
      </c>
      <c r="D33" s="136">
        <f t="shared" si="21"/>
        <v>65.090528205895566</v>
      </c>
      <c r="E33" s="136">
        <f t="shared" si="21"/>
        <v>55.308875242743923</v>
      </c>
      <c r="F33" s="136">
        <f t="shared" si="21"/>
        <v>55.397390272835111</v>
      </c>
      <c r="G33" s="136">
        <f t="shared" si="21"/>
        <v>55.202506153501908</v>
      </c>
      <c r="H33" s="136">
        <f t="shared" si="21"/>
        <v>52.407261247040246</v>
      </c>
      <c r="I33" s="136">
        <f t="shared" si="21"/>
        <v>58.480093926779809</v>
      </c>
      <c r="J33" s="136">
        <f t="shared" si="21"/>
        <v>45.608794360138603</v>
      </c>
      <c r="K33" s="136">
        <f t="shared" si="21"/>
        <v>54.400262898455473</v>
      </c>
      <c r="L33" s="136">
        <f t="shared" si="21"/>
        <v>54.225440019972538</v>
      </c>
      <c r="M33" s="136">
        <f t="shared" si="21"/>
        <v>54.594669627984452</v>
      </c>
      <c r="N33" s="136">
        <f>N12/N5*100</f>
        <v>52.898950855880734</v>
      </c>
      <c r="O33" s="136">
        <f t="shared" ref="O33:V33" si="22">O12/O5*100</f>
        <v>52.736549165120593</v>
      </c>
      <c r="P33" s="136">
        <f t="shared" si="22"/>
        <v>53.088350273651287</v>
      </c>
      <c r="Q33" s="136">
        <f t="shared" si="22"/>
        <v>59.068311544835204</v>
      </c>
      <c r="R33" s="136">
        <f t="shared" si="22"/>
        <v>57.896794370602031</v>
      </c>
      <c r="S33" s="136">
        <f t="shared" si="22"/>
        <v>60.111381830838837</v>
      </c>
      <c r="T33" s="136">
        <f t="shared" si="22"/>
        <v>47.087510159848279</v>
      </c>
      <c r="U33" s="136">
        <f t="shared" si="22"/>
        <v>49.013533344203495</v>
      </c>
      <c r="V33" s="136">
        <f t="shared" si="22"/>
        <v>44.696356275303643</v>
      </c>
    </row>
    <row r="34" spans="1:22" s="100" customFormat="1" ht="27" customHeight="1" x14ac:dyDescent="0.25">
      <c r="A34" s="83" t="s">
        <v>126</v>
      </c>
      <c r="B34" s="136">
        <f t="shared" ref="B34:M34" si="23">B13/B5*100</f>
        <v>13.591385331781142</v>
      </c>
      <c r="C34" s="136">
        <f t="shared" si="23"/>
        <v>15.337770853986687</v>
      </c>
      <c r="D34" s="136">
        <f t="shared" si="23"/>
        <v>11.761185096513541</v>
      </c>
      <c r="E34" s="136">
        <f t="shared" si="23"/>
        <v>17.083923791528893</v>
      </c>
      <c r="F34" s="136">
        <f t="shared" si="23"/>
        <v>19.098457888493474</v>
      </c>
      <c r="G34" s="136">
        <f t="shared" si="23"/>
        <v>14.813157305884985</v>
      </c>
      <c r="H34" s="136">
        <f t="shared" si="23"/>
        <v>20.402525651144433</v>
      </c>
      <c r="I34" s="136">
        <f t="shared" si="23"/>
        <v>22.200875226811824</v>
      </c>
      <c r="J34" s="136">
        <f t="shared" si="23"/>
        <v>18.377344963555981</v>
      </c>
      <c r="K34" s="136">
        <f t="shared" si="23"/>
        <v>17.325008215576734</v>
      </c>
      <c r="L34" s="136">
        <f t="shared" si="23"/>
        <v>21.133441517912871</v>
      </c>
      <c r="M34" s="136">
        <f t="shared" si="23"/>
        <v>13.089950027762354</v>
      </c>
      <c r="N34" s="136">
        <f>N13/N5*100</f>
        <v>19.019571752868274</v>
      </c>
      <c r="O34" s="136">
        <f t="shared" ref="O34:V34" si="24">O13/O5*100</f>
        <v>20.906771799628942</v>
      </c>
      <c r="P34" s="136">
        <f t="shared" si="24"/>
        <v>16.90122491529841</v>
      </c>
      <c r="Q34" s="136">
        <f t="shared" si="24"/>
        <v>17.842018044559012</v>
      </c>
      <c r="R34" s="136">
        <f t="shared" si="24"/>
        <v>16.047693510555121</v>
      </c>
      <c r="S34" s="136">
        <f t="shared" si="24"/>
        <v>19.439610163592064</v>
      </c>
      <c r="T34" s="136">
        <f t="shared" si="24"/>
        <v>17.050483157229294</v>
      </c>
      <c r="U34" s="136">
        <f t="shared" si="24"/>
        <v>17.658568400456545</v>
      </c>
      <c r="V34" s="136">
        <f t="shared" si="24"/>
        <v>16.295546558704455</v>
      </c>
    </row>
    <row r="35" spans="1:22" s="100" customFormat="1" ht="27" customHeight="1" x14ac:dyDescent="0.25">
      <c r="A35" s="83" t="s">
        <v>127</v>
      </c>
      <c r="B35" s="136">
        <f t="shared" ref="B35:M35" si="25">B14/B5*100</f>
        <v>14.268044237485448</v>
      </c>
      <c r="C35" s="136">
        <f t="shared" si="25"/>
        <v>12.916017561251946</v>
      </c>
      <c r="D35" s="136">
        <f t="shared" si="25"/>
        <v>15.696543468502169</v>
      </c>
      <c r="E35" s="136">
        <f t="shared" si="25"/>
        <v>21.503175352962788</v>
      </c>
      <c r="F35" s="136">
        <f t="shared" si="25"/>
        <v>19.128113879003557</v>
      </c>
      <c r="G35" s="136">
        <f t="shared" si="25"/>
        <v>24.188856567464757</v>
      </c>
      <c r="H35" s="136">
        <f t="shared" si="25"/>
        <v>21.744277821625886</v>
      </c>
      <c r="I35" s="136">
        <f t="shared" si="25"/>
        <v>14.526630376774468</v>
      </c>
      <c r="J35" s="136">
        <f t="shared" si="25"/>
        <v>29.81240291552157</v>
      </c>
      <c r="K35" s="136">
        <f t="shared" si="25"/>
        <v>22.405520867564903</v>
      </c>
      <c r="L35" s="136">
        <f t="shared" si="25"/>
        <v>17.039071276994132</v>
      </c>
      <c r="M35" s="136">
        <f t="shared" si="25"/>
        <v>28.373126041088288</v>
      </c>
      <c r="N35" s="136">
        <f>N14/N5*100</f>
        <v>19.031842444321736</v>
      </c>
      <c r="O35" s="136">
        <f t="shared" ref="O35:V35" si="26">O14/O5*100</f>
        <v>13.381261595547308</v>
      </c>
      <c r="P35" s="136">
        <f t="shared" si="26"/>
        <v>25.384414907479801</v>
      </c>
      <c r="Q35" s="136">
        <f t="shared" si="26"/>
        <v>17.878843675197938</v>
      </c>
      <c r="R35" s="136">
        <f t="shared" si="26"/>
        <v>19.722439405785767</v>
      </c>
      <c r="S35" s="136">
        <f t="shared" si="26"/>
        <v>16.237382526975285</v>
      </c>
      <c r="T35" s="136">
        <f t="shared" si="26"/>
        <v>32.186399349769715</v>
      </c>
      <c r="U35" s="136">
        <f t="shared" si="26"/>
        <v>28.045002445785094</v>
      </c>
      <c r="V35" s="136">
        <f t="shared" si="26"/>
        <v>37.327935222672068</v>
      </c>
    </row>
    <row r="36" spans="1:22" s="100" customFormat="1" ht="27" customHeight="1" x14ac:dyDescent="0.25">
      <c r="A36" s="104" t="s">
        <v>147</v>
      </c>
      <c r="B36" s="135">
        <v>100</v>
      </c>
      <c r="C36" s="135">
        <v>100</v>
      </c>
      <c r="D36" s="135">
        <v>100</v>
      </c>
      <c r="E36" s="135">
        <v>100</v>
      </c>
      <c r="F36" s="135">
        <v>100</v>
      </c>
      <c r="G36" s="135">
        <v>100</v>
      </c>
      <c r="H36" s="135">
        <v>100</v>
      </c>
      <c r="I36" s="135">
        <v>100</v>
      </c>
      <c r="J36" s="135">
        <v>100</v>
      </c>
      <c r="K36" s="135">
        <v>100</v>
      </c>
      <c r="L36" s="135">
        <v>100</v>
      </c>
      <c r="M36" s="135">
        <v>100</v>
      </c>
      <c r="N36" s="135">
        <v>100</v>
      </c>
      <c r="O36" s="135">
        <v>100</v>
      </c>
      <c r="P36" s="135">
        <v>100</v>
      </c>
      <c r="Q36" s="135">
        <v>100</v>
      </c>
      <c r="R36" s="135">
        <v>100</v>
      </c>
      <c r="S36" s="135">
        <v>100</v>
      </c>
      <c r="T36" s="135">
        <v>100</v>
      </c>
      <c r="U36" s="135">
        <v>100</v>
      </c>
      <c r="V36" s="135">
        <v>100</v>
      </c>
    </row>
    <row r="37" spans="1:22" s="100" customFormat="1" ht="27" customHeight="1" x14ac:dyDescent="0.25">
      <c r="A37" s="83" t="s">
        <v>148</v>
      </c>
      <c r="B37" s="136">
        <f t="shared" ref="B37:M37" si="27">B16/B15*100</f>
        <v>13.020600353148911</v>
      </c>
      <c r="C37" s="136">
        <f t="shared" si="27"/>
        <v>14.335763658744439</v>
      </c>
      <c r="D37" s="136">
        <f t="shared" si="27"/>
        <v>12.236469108453639</v>
      </c>
      <c r="E37" s="136">
        <f t="shared" si="27"/>
        <v>10.189613514561561</v>
      </c>
      <c r="F37" s="136">
        <f t="shared" si="27"/>
        <v>11.807844823467583</v>
      </c>
      <c r="G37" s="136">
        <f t="shared" si="27"/>
        <v>9.0340821992471589</v>
      </c>
      <c r="H37" s="136">
        <f t="shared" si="27"/>
        <v>7.7718776550552242</v>
      </c>
      <c r="I37" s="136">
        <f t="shared" si="27"/>
        <v>8.6356979025616933</v>
      </c>
      <c r="J37" s="136">
        <f t="shared" si="27"/>
        <v>7.2326772808031317</v>
      </c>
      <c r="K37" s="136">
        <f t="shared" si="27"/>
        <v>9.8783535769950852</v>
      </c>
      <c r="L37" s="136">
        <f t="shared" si="27"/>
        <v>8.3528077928688766</v>
      </c>
      <c r="M37" s="136">
        <f t="shared" si="27"/>
        <v>10.889434135868733</v>
      </c>
      <c r="N37" s="136">
        <f>N16/N15*100</f>
        <v>7.6597777092309371</v>
      </c>
      <c r="O37" s="136">
        <f t="shared" ref="O37:V37" si="28">O16/O15*100</f>
        <v>7.9174016810210652</v>
      </c>
      <c r="P37" s="136">
        <f t="shared" si="28"/>
        <v>7.5009684917355361</v>
      </c>
      <c r="Q37" s="136">
        <f t="shared" si="28"/>
        <v>8.2159296973078533</v>
      </c>
      <c r="R37" s="136">
        <f t="shared" si="28"/>
        <v>10.521219945134742</v>
      </c>
      <c r="S37" s="136">
        <f t="shared" si="28"/>
        <v>6.6556518486189917</v>
      </c>
      <c r="T37" s="136">
        <f t="shared" si="28"/>
        <v>5.911787645362848</v>
      </c>
      <c r="U37" s="136">
        <f t="shared" si="28"/>
        <v>7.3691381855342337</v>
      </c>
      <c r="V37" s="136">
        <f t="shared" si="28"/>
        <v>4.9960043381471548</v>
      </c>
    </row>
    <row r="38" spans="1:22" s="100" customFormat="1" ht="27" customHeight="1" x14ac:dyDescent="0.25">
      <c r="A38" s="83" t="s">
        <v>149</v>
      </c>
      <c r="B38" s="136">
        <f t="shared" ref="B38:M38" si="29">B17/B15*100</f>
        <v>86.979399646851078</v>
      </c>
      <c r="C38" s="136">
        <f t="shared" si="29"/>
        <v>85.66423634125556</v>
      </c>
      <c r="D38" s="136">
        <f t="shared" si="29"/>
        <v>87.763530891546367</v>
      </c>
      <c r="E38" s="136">
        <f t="shared" si="29"/>
        <v>89.810386485438443</v>
      </c>
      <c r="F38" s="136">
        <f t="shared" si="29"/>
        <v>88.19215517653241</v>
      </c>
      <c r="G38" s="136">
        <f t="shared" si="29"/>
        <v>90.965917800752834</v>
      </c>
      <c r="H38" s="136">
        <f t="shared" si="29"/>
        <v>92.228122344944779</v>
      </c>
      <c r="I38" s="136">
        <f t="shared" si="29"/>
        <v>91.364302097438312</v>
      </c>
      <c r="J38" s="136">
        <f t="shared" si="29"/>
        <v>92.767322719196869</v>
      </c>
      <c r="K38" s="136">
        <f t="shared" si="29"/>
        <v>90.121646423004918</v>
      </c>
      <c r="L38" s="136">
        <f t="shared" si="29"/>
        <v>91.647192207131127</v>
      </c>
      <c r="M38" s="136">
        <f t="shared" si="29"/>
        <v>89.11056586413126</v>
      </c>
      <c r="N38" s="136">
        <f>N17/N15*100</f>
        <v>92.340222290769063</v>
      </c>
      <c r="O38" s="136">
        <f t="shared" ref="O38:V38" si="30">O17/O15*100</f>
        <v>92.082598318978938</v>
      </c>
      <c r="P38" s="136">
        <f t="shared" si="30"/>
        <v>92.499031508264466</v>
      </c>
      <c r="Q38" s="136">
        <f t="shared" si="30"/>
        <v>91.784070302692143</v>
      </c>
      <c r="R38" s="136">
        <f t="shared" si="30"/>
        <v>89.478780054865254</v>
      </c>
      <c r="S38" s="136">
        <f t="shared" si="30"/>
        <v>93.34278945071388</v>
      </c>
      <c r="T38" s="136">
        <f t="shared" si="30"/>
        <v>94.08821235463715</v>
      </c>
      <c r="U38" s="136">
        <f t="shared" si="30"/>
        <v>92.630861814465774</v>
      </c>
      <c r="V38" s="136">
        <f t="shared" si="30"/>
        <v>95.003995661852841</v>
      </c>
    </row>
    <row r="39" spans="1:22" s="102" customFormat="1" ht="27" customHeight="1" x14ac:dyDescent="0.25">
      <c r="A39" s="85" t="s">
        <v>150</v>
      </c>
      <c r="B39" s="135">
        <v>100</v>
      </c>
      <c r="C39" s="135">
        <v>99.999999999999986</v>
      </c>
      <c r="D39" s="135">
        <v>100</v>
      </c>
      <c r="E39" s="135">
        <v>100</v>
      </c>
      <c r="F39" s="135">
        <v>99.999999999999986</v>
      </c>
      <c r="G39" s="135">
        <v>100</v>
      </c>
      <c r="H39" s="135">
        <v>100</v>
      </c>
      <c r="I39" s="135">
        <v>99.999999999999986</v>
      </c>
      <c r="J39" s="135">
        <v>100</v>
      </c>
      <c r="K39" s="135">
        <v>100</v>
      </c>
      <c r="L39" s="135">
        <v>99.999999999999986</v>
      </c>
      <c r="M39" s="135">
        <v>100</v>
      </c>
      <c r="N39" s="135">
        <v>100</v>
      </c>
      <c r="O39" s="135">
        <v>99.999999999999986</v>
      </c>
      <c r="P39" s="135">
        <v>100</v>
      </c>
      <c r="Q39" s="135">
        <v>100</v>
      </c>
      <c r="R39" s="135">
        <v>99.999999999999986</v>
      </c>
      <c r="S39" s="135">
        <v>100</v>
      </c>
      <c r="T39" s="135">
        <f t="shared" ref="T39:V39" si="31">SUM(T40:T42)</f>
        <v>100</v>
      </c>
      <c r="U39" s="135">
        <f t="shared" si="31"/>
        <v>99.999999999999986</v>
      </c>
      <c r="V39" s="135">
        <f t="shared" si="31"/>
        <v>100</v>
      </c>
    </row>
    <row r="40" spans="1:22" s="100" customFormat="1" ht="27" customHeight="1" x14ac:dyDescent="0.25">
      <c r="A40" s="83" t="s">
        <v>151</v>
      </c>
      <c r="B40" s="136">
        <f t="shared" ref="B40:M40" si="32">B19/B18*100</f>
        <v>37.065803667745421</v>
      </c>
      <c r="C40" s="136">
        <f t="shared" si="32"/>
        <v>38.204739746780653</v>
      </c>
      <c r="D40" s="136">
        <f t="shared" si="32"/>
        <v>35.935903640372103</v>
      </c>
      <c r="E40" s="136">
        <f t="shared" si="32"/>
        <v>39.849828494938514</v>
      </c>
      <c r="F40" s="136">
        <f t="shared" si="32"/>
        <v>41.188925081433226</v>
      </c>
      <c r="G40" s="136">
        <f t="shared" si="32"/>
        <v>38.439704111474285</v>
      </c>
      <c r="H40" s="136">
        <f t="shared" si="32"/>
        <v>42.784437637183728</v>
      </c>
      <c r="I40" s="136">
        <f t="shared" si="32"/>
        <v>43.934349355216881</v>
      </c>
      <c r="J40" s="136">
        <f t="shared" si="32"/>
        <v>41.566504420383431</v>
      </c>
      <c r="K40" s="136">
        <f t="shared" si="32"/>
        <v>36.252948604922679</v>
      </c>
      <c r="L40" s="136">
        <f t="shared" si="32"/>
        <v>39.638792676892628</v>
      </c>
      <c r="M40" s="136">
        <f t="shared" si="32"/>
        <v>33.108139160807021</v>
      </c>
      <c r="N40" s="136">
        <f>N19/N18*100</f>
        <v>32.114357771954367</v>
      </c>
      <c r="O40" s="136">
        <f t="shared" ref="O40:V40" si="33">O19/O18*100</f>
        <v>34.172048975710268</v>
      </c>
      <c r="P40" s="136">
        <f t="shared" si="33"/>
        <v>30.076425631981184</v>
      </c>
      <c r="Q40" s="136">
        <f t="shared" si="33"/>
        <v>30.121183550095669</v>
      </c>
      <c r="R40" s="136">
        <f t="shared" si="33"/>
        <v>28.384376387039502</v>
      </c>
      <c r="S40" s="136">
        <f t="shared" si="33"/>
        <v>31.860271693928471</v>
      </c>
      <c r="T40" s="136">
        <f t="shared" si="33"/>
        <v>38.279116396446227</v>
      </c>
      <c r="U40" s="136">
        <f t="shared" si="33"/>
        <v>39.744669820491218</v>
      </c>
      <c r="V40" s="136">
        <f t="shared" si="33"/>
        <v>36.603438055720211</v>
      </c>
    </row>
    <row r="41" spans="1:22" s="100" customFormat="1" ht="27" customHeight="1" x14ac:dyDescent="0.25">
      <c r="A41" s="83" t="s">
        <v>152</v>
      </c>
      <c r="B41" s="136">
        <f t="shared" ref="B41:M41" si="34">B20/B18*100</f>
        <v>33.104099244875947</v>
      </c>
      <c r="C41" s="136">
        <f t="shared" si="34"/>
        <v>37.219997835732066</v>
      </c>
      <c r="D41" s="136">
        <f t="shared" si="34"/>
        <v>29.015432596655376</v>
      </c>
      <c r="E41" s="136">
        <f t="shared" si="34"/>
        <v>38.716221868986864</v>
      </c>
      <c r="F41" s="136">
        <f t="shared" si="34"/>
        <v>38.684853420195445</v>
      </c>
      <c r="G41" s="136">
        <f t="shared" si="34"/>
        <v>38.749354894202646</v>
      </c>
      <c r="H41" s="136">
        <f t="shared" si="34"/>
        <v>39.564388914349117</v>
      </c>
      <c r="I41" s="136">
        <f t="shared" si="34"/>
        <v>41.411488862837047</v>
      </c>
      <c r="J41" s="136">
        <f t="shared" si="34"/>
        <v>37.608026224297205</v>
      </c>
      <c r="K41" s="136">
        <f t="shared" si="34"/>
        <v>38.225833353189259</v>
      </c>
      <c r="L41" s="136">
        <f t="shared" si="34"/>
        <v>42.49876298861949</v>
      </c>
      <c r="M41" s="136">
        <f t="shared" si="34"/>
        <v>34.257089020635142</v>
      </c>
      <c r="N41" s="136">
        <f>N20/N18*100</f>
        <v>52.718065927137317</v>
      </c>
      <c r="O41" s="136">
        <f t="shared" ref="O41:V41" si="35">O20/O18*100</f>
        <v>53.734596029639029</v>
      </c>
      <c r="P41" s="136">
        <f t="shared" si="35"/>
        <v>51.710758377425051</v>
      </c>
      <c r="Q41" s="136">
        <f t="shared" si="35"/>
        <v>45.378663930562105</v>
      </c>
      <c r="R41" s="136">
        <f t="shared" si="35"/>
        <v>46.293830448291168</v>
      </c>
      <c r="S41" s="136">
        <f t="shared" si="35"/>
        <v>44.463543110618239</v>
      </c>
      <c r="T41" s="136">
        <f t="shared" si="35"/>
        <v>38.400110623293116</v>
      </c>
      <c r="U41" s="136">
        <f t="shared" si="35"/>
        <v>39.226232907783029</v>
      </c>
      <c r="V41" s="136">
        <f t="shared" si="35"/>
        <v>37.455542382928272</v>
      </c>
    </row>
    <row r="42" spans="1:22" s="100" customFormat="1" ht="27" customHeight="1" thickBot="1" x14ac:dyDescent="0.3">
      <c r="A42" s="83" t="s">
        <v>148</v>
      </c>
      <c r="B42" s="136">
        <f t="shared" ref="B42:M42" si="36">B21/B18*100</f>
        <v>29.830097087378643</v>
      </c>
      <c r="C42" s="136">
        <f t="shared" si="36"/>
        <v>24.575262417487284</v>
      </c>
      <c r="D42" s="136">
        <f t="shared" si="36"/>
        <v>35.048663762972524</v>
      </c>
      <c r="E42" s="136">
        <f t="shared" si="36"/>
        <v>21.433949636074626</v>
      </c>
      <c r="F42" s="136">
        <f t="shared" si="36"/>
        <v>20.126221498371336</v>
      </c>
      <c r="G42" s="136">
        <f t="shared" si="36"/>
        <v>22.810940994323069</v>
      </c>
      <c r="H42" s="136">
        <f t="shared" si="36"/>
        <v>17.651173448467162</v>
      </c>
      <c r="I42" s="136">
        <f t="shared" si="36"/>
        <v>14.654161781946073</v>
      </c>
      <c r="J42" s="136">
        <f t="shared" si="36"/>
        <v>20.82546935531936</v>
      </c>
      <c r="K42" s="136">
        <f t="shared" si="36"/>
        <v>25.521218041888062</v>
      </c>
      <c r="L42" s="136">
        <f t="shared" si="36"/>
        <v>17.862444334487879</v>
      </c>
      <c r="M42" s="136">
        <f t="shared" si="36"/>
        <v>32.634771818557837</v>
      </c>
      <c r="N42" s="136">
        <f>N21/N18*100</f>
        <v>15.167576300908319</v>
      </c>
      <c r="O42" s="136">
        <f t="shared" ref="O42:V42" si="37">O21/O18*100</f>
        <v>12.093354994650712</v>
      </c>
      <c r="P42" s="136">
        <f t="shared" si="37"/>
        <v>18.212815990593768</v>
      </c>
      <c r="Q42" s="136">
        <f t="shared" si="37"/>
        <v>24.500152519342226</v>
      </c>
      <c r="R42" s="136">
        <f t="shared" si="37"/>
        <v>25.32179316466933</v>
      </c>
      <c r="S42" s="136">
        <f t="shared" si="37"/>
        <v>23.676185195453286</v>
      </c>
      <c r="T42" s="136">
        <f t="shared" si="37"/>
        <v>23.320772980260656</v>
      </c>
      <c r="U42" s="136">
        <f t="shared" si="37"/>
        <v>21.029097271725746</v>
      </c>
      <c r="V42" s="136">
        <f t="shared" si="37"/>
        <v>25.941019561351514</v>
      </c>
    </row>
    <row r="43" spans="1:22" ht="2.25" customHeight="1" thickBot="1" x14ac:dyDescent="0.4">
      <c r="A43" s="74"/>
      <c r="B43" s="73"/>
      <c r="C43" s="73"/>
      <c r="D43" s="73"/>
      <c r="E43" s="73"/>
      <c r="F43" s="73"/>
      <c r="G43" s="73"/>
      <c r="H43" s="73"/>
      <c r="I43" s="73"/>
      <c r="J43" s="73"/>
      <c r="K43" s="73"/>
      <c r="L43" s="73"/>
      <c r="M43" s="73"/>
      <c r="N43" s="73"/>
      <c r="O43" s="73"/>
      <c r="P43" s="73"/>
      <c r="Q43" s="73"/>
      <c r="R43" s="73"/>
      <c r="S43" s="73"/>
      <c r="T43" s="73"/>
      <c r="U43" s="73"/>
      <c r="V43" s="73"/>
    </row>
    <row r="44" spans="1:22" ht="59.1" customHeight="1" thickTop="1" x14ac:dyDescent="0.35">
      <c r="A44" s="153" t="s">
        <v>206</v>
      </c>
      <c r="B44" s="154"/>
      <c r="C44" s="154"/>
      <c r="D44" s="154"/>
      <c r="E44" s="154"/>
      <c r="F44" s="154"/>
      <c r="G44" s="154"/>
      <c r="H44" s="154"/>
      <c r="I44" s="154"/>
      <c r="J44" s="154"/>
      <c r="K44" s="154"/>
      <c r="L44" s="154"/>
      <c r="M44" s="154"/>
      <c r="N44" s="154"/>
      <c r="O44" s="154"/>
      <c r="P44" s="154"/>
      <c r="Q44" s="154"/>
      <c r="R44" s="71"/>
      <c r="S44" s="71"/>
      <c r="T44" s="154"/>
      <c r="U44" s="154"/>
      <c r="V44" s="154"/>
    </row>
    <row r="45" spans="1:22" ht="69" customHeight="1" x14ac:dyDescent="0.35">
      <c r="A45" s="207" t="s">
        <v>207</v>
      </c>
      <c r="B45" s="207"/>
      <c r="C45" s="207"/>
      <c r="D45" s="207"/>
      <c r="E45" s="207"/>
      <c r="F45" s="207"/>
      <c r="G45" s="207"/>
      <c r="H45" s="207"/>
      <c r="I45" s="207"/>
      <c r="J45" s="207"/>
      <c r="K45" s="207"/>
      <c r="L45" s="207"/>
      <c r="M45" s="207"/>
      <c r="N45" s="207"/>
      <c r="O45" s="207"/>
      <c r="P45" s="207"/>
      <c r="Q45" s="207"/>
      <c r="R45" s="71"/>
      <c r="S45" s="71"/>
      <c r="T45" s="155"/>
      <c r="U45" s="156"/>
      <c r="V45" s="156"/>
    </row>
    <row r="46" spans="1:22" x14ac:dyDescent="0.35">
      <c r="A46" s="71"/>
      <c r="B46" s="71"/>
      <c r="C46" s="71"/>
      <c r="D46" s="71"/>
      <c r="E46" s="71"/>
      <c r="F46" s="71"/>
      <c r="G46" s="71"/>
      <c r="H46" s="71"/>
      <c r="I46" s="71"/>
      <c r="J46" s="71"/>
      <c r="K46" s="71"/>
      <c r="L46" s="71"/>
      <c r="M46" s="71"/>
      <c r="N46" s="71"/>
      <c r="O46" s="71"/>
      <c r="P46" s="71"/>
      <c r="Q46" s="71"/>
      <c r="R46" s="71"/>
      <c r="S46" s="71"/>
    </row>
    <row r="47" spans="1:22" x14ac:dyDescent="0.35">
      <c r="A47" s="71"/>
      <c r="B47" s="71"/>
      <c r="C47" s="71"/>
      <c r="D47" s="71"/>
      <c r="E47" s="71"/>
      <c r="F47" s="71"/>
      <c r="G47" s="71"/>
      <c r="H47" s="71"/>
      <c r="I47" s="71"/>
      <c r="J47" s="71"/>
      <c r="K47" s="71"/>
      <c r="L47" s="71"/>
      <c r="M47" s="71"/>
      <c r="N47" s="71"/>
      <c r="O47" s="71"/>
      <c r="P47" s="71"/>
      <c r="Q47" s="71"/>
      <c r="R47" s="71"/>
      <c r="S47" s="71"/>
    </row>
    <row r="51" spans="17:17" s="97" customFormat="1" x14ac:dyDescent="0.35"/>
    <row r="53" spans="17:17" x14ac:dyDescent="0.35">
      <c r="Q53" s="150"/>
    </row>
    <row r="54" spans="17:17" x14ac:dyDescent="0.35">
      <c r="Q54" s="150"/>
    </row>
    <row r="55" spans="17:17" x14ac:dyDescent="0.35">
      <c r="Q55" s="150"/>
    </row>
    <row r="56" spans="17:17" x14ac:dyDescent="0.35">
      <c r="Q56" s="150"/>
    </row>
    <row r="57" spans="17:17" x14ac:dyDescent="0.35">
      <c r="Q57" s="150"/>
    </row>
    <row r="78" spans="10:15" x14ac:dyDescent="0.35">
      <c r="J78" s="146"/>
      <c r="K78" s="146"/>
      <c r="L78" s="146"/>
      <c r="M78" s="146"/>
      <c r="N78" s="146"/>
      <c r="O78" s="146"/>
    </row>
  </sheetData>
  <mergeCells count="10">
    <mergeCell ref="A45:Q45"/>
    <mergeCell ref="A1:V1"/>
    <mergeCell ref="A2:A3"/>
    <mergeCell ref="B2:D2"/>
    <mergeCell ref="E2:G2"/>
    <mergeCell ref="H2:J2"/>
    <mergeCell ref="K2:M2"/>
    <mergeCell ref="N2:P2"/>
    <mergeCell ref="Q2:S2"/>
    <mergeCell ref="T2:V2"/>
  </mergeCells>
  <printOptions horizontalCentered="1"/>
  <pageMargins left="0.2" right="0.2" top="0.75" bottom="0.75" header="0.3" footer="0.3"/>
  <pageSetup scale="16" orientation="portrait" r:id="rId1"/>
  <headerFooter>
    <oddFooter>&amp;L&amp;"-,Italic"&amp;20Source: Report of the Labour Force Survey (LFS) 2021&amp;R&amp;20&amp;[3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C2635-FF41-4710-93E9-AF11CAE13781}">
  <sheetPr>
    <tabColor theme="5" tint="0.79998168889431442"/>
    <pageSetUpPr fitToPage="1"/>
  </sheetPr>
  <dimension ref="A1:V53"/>
  <sheetViews>
    <sheetView zoomScale="40" zoomScaleNormal="40" zoomScaleSheetLayoutView="55" workbookViewId="0">
      <selection activeCell="G18" sqref="G18"/>
    </sheetView>
  </sheetViews>
  <sheetFormatPr defaultColWidth="8.85546875" defaultRowHeight="26.25" x14ac:dyDescent="0.35"/>
  <cols>
    <col min="1" max="1" width="106.7109375" style="98" bestFit="1" customWidth="1"/>
    <col min="2" max="22" width="25.85546875" style="97" customWidth="1"/>
    <col min="23" max="25" width="18.28515625" style="96" customWidth="1"/>
    <col min="26" max="16384" width="8.85546875" style="96"/>
  </cols>
  <sheetData>
    <row r="1" spans="1:22" ht="36" customHeight="1" thickBot="1" x14ac:dyDescent="0.4">
      <c r="A1" s="208" t="s">
        <v>211</v>
      </c>
      <c r="B1" s="208"/>
      <c r="C1" s="208"/>
      <c r="D1" s="208"/>
      <c r="E1" s="208"/>
      <c r="F1" s="208"/>
      <c r="G1" s="208"/>
      <c r="H1" s="208"/>
      <c r="I1" s="208"/>
      <c r="J1" s="208"/>
      <c r="K1" s="208"/>
      <c r="L1" s="208"/>
      <c r="M1" s="208"/>
      <c r="N1" s="208"/>
      <c r="O1" s="208"/>
      <c r="P1" s="208"/>
      <c r="Q1" s="208"/>
      <c r="R1" s="208"/>
      <c r="S1" s="208"/>
      <c r="T1" s="208"/>
      <c r="U1" s="208"/>
      <c r="V1" s="208"/>
    </row>
    <row r="2" spans="1:22" ht="27" thickTop="1" thickBot="1" x14ac:dyDescent="0.4">
      <c r="A2" s="198" t="s">
        <v>114</v>
      </c>
      <c r="B2" s="200">
        <v>2014</v>
      </c>
      <c r="C2" s="201"/>
      <c r="D2" s="201"/>
      <c r="E2" s="200">
        <v>2017</v>
      </c>
      <c r="F2" s="201"/>
      <c r="G2" s="201"/>
      <c r="H2" s="200">
        <v>2018</v>
      </c>
      <c r="I2" s="201"/>
      <c r="J2" s="201"/>
      <c r="K2" s="200">
        <v>2019</v>
      </c>
      <c r="L2" s="201"/>
      <c r="M2" s="201"/>
      <c r="N2" s="200">
        <v>2020</v>
      </c>
      <c r="O2" s="201"/>
      <c r="P2" s="201"/>
      <c r="Q2" s="200">
        <v>2021</v>
      </c>
      <c r="R2" s="201"/>
      <c r="S2" s="201"/>
      <c r="T2" s="200">
        <v>2022</v>
      </c>
      <c r="U2" s="201"/>
      <c r="V2" s="201"/>
    </row>
    <row r="3" spans="1:22" ht="38.25" customHeight="1" thickTop="1" thickBot="1" x14ac:dyDescent="0.4">
      <c r="A3" s="199"/>
      <c r="B3" s="95" t="s">
        <v>5</v>
      </c>
      <c r="C3" s="95" t="s">
        <v>198</v>
      </c>
      <c r="D3" s="95" t="s">
        <v>199</v>
      </c>
      <c r="E3" s="95" t="s">
        <v>5</v>
      </c>
      <c r="F3" s="95" t="s">
        <v>198</v>
      </c>
      <c r="G3" s="95" t="s">
        <v>199</v>
      </c>
      <c r="H3" s="95" t="s">
        <v>5</v>
      </c>
      <c r="I3" s="95" t="s">
        <v>198</v>
      </c>
      <c r="J3" s="95" t="s">
        <v>199</v>
      </c>
      <c r="K3" s="95" t="s">
        <v>5</v>
      </c>
      <c r="L3" s="95" t="s">
        <v>198</v>
      </c>
      <c r="M3" s="95" t="s">
        <v>199</v>
      </c>
      <c r="N3" s="95" t="s">
        <v>5</v>
      </c>
      <c r="O3" s="95" t="s">
        <v>198</v>
      </c>
      <c r="P3" s="95" t="s">
        <v>199</v>
      </c>
      <c r="Q3" s="95" t="s">
        <v>5</v>
      </c>
      <c r="R3" s="95" t="s">
        <v>198</v>
      </c>
      <c r="S3" s="95" t="s">
        <v>199</v>
      </c>
      <c r="T3" s="95" t="s">
        <v>5</v>
      </c>
      <c r="U3" s="95" t="s">
        <v>198</v>
      </c>
      <c r="V3" s="95" t="s">
        <v>199</v>
      </c>
    </row>
    <row r="4" spans="1:22" ht="27" customHeight="1" thickTop="1" x14ac:dyDescent="0.35">
      <c r="A4" s="94" t="s">
        <v>116</v>
      </c>
      <c r="B4" s="92"/>
      <c r="C4" s="93"/>
      <c r="D4" s="92"/>
      <c r="E4" s="92"/>
      <c r="F4" s="93"/>
      <c r="G4" s="92"/>
      <c r="H4" s="92"/>
      <c r="I4" s="93"/>
      <c r="J4" s="92"/>
      <c r="K4" s="92"/>
      <c r="L4" s="93"/>
      <c r="M4" s="92"/>
      <c r="N4" s="92"/>
      <c r="O4" s="93"/>
      <c r="P4" s="92"/>
      <c r="Q4" s="92"/>
      <c r="R4" s="93"/>
      <c r="S4" s="92"/>
      <c r="T4" s="92"/>
      <c r="U4" s="93"/>
      <c r="V4" s="92"/>
    </row>
    <row r="5" spans="1:22" s="100" customFormat="1" ht="51" customHeight="1" x14ac:dyDescent="0.25">
      <c r="A5" s="87" t="s">
        <v>154</v>
      </c>
      <c r="B5" s="91">
        <v>188689</v>
      </c>
      <c r="C5" s="91">
        <v>107940</v>
      </c>
      <c r="D5" s="91">
        <v>80750</v>
      </c>
      <c r="E5" s="91">
        <v>199711</v>
      </c>
      <c r="F5" s="91">
        <v>117736</v>
      </c>
      <c r="G5" s="91">
        <v>81975</v>
      </c>
      <c r="H5" s="91">
        <v>216219</v>
      </c>
      <c r="I5" s="91">
        <v>130147</v>
      </c>
      <c r="J5" s="91">
        <v>86071</v>
      </c>
      <c r="K5" s="91">
        <v>217043</v>
      </c>
      <c r="L5" s="91">
        <v>133551</v>
      </c>
      <c r="M5" s="91">
        <v>83492</v>
      </c>
      <c r="N5" s="91">
        <v>210381</v>
      </c>
      <c r="O5" s="91">
        <v>129562</v>
      </c>
      <c r="P5" s="91">
        <v>80819</v>
      </c>
      <c r="Q5" s="91">
        <v>212028</v>
      </c>
      <c r="R5" s="91">
        <v>127337</v>
      </c>
      <c r="S5" s="91">
        <v>84691</v>
      </c>
      <c r="T5" s="91">
        <v>209875</v>
      </c>
      <c r="U5" s="91">
        <v>127355</v>
      </c>
      <c r="V5" s="91">
        <v>82520</v>
      </c>
    </row>
    <row r="6" spans="1:22" s="100" customFormat="1" x14ac:dyDescent="0.25">
      <c r="A6" s="106" t="s">
        <v>155</v>
      </c>
      <c r="B6" s="88">
        <v>1002</v>
      </c>
      <c r="C6" s="88">
        <v>653</v>
      </c>
      <c r="D6" s="88">
        <v>349</v>
      </c>
      <c r="E6" s="88">
        <v>2864</v>
      </c>
      <c r="F6" s="88">
        <v>2472</v>
      </c>
      <c r="G6" s="88">
        <v>392</v>
      </c>
      <c r="H6" s="88">
        <v>2213</v>
      </c>
      <c r="I6" s="88">
        <v>1748</v>
      </c>
      <c r="J6" s="88">
        <v>465</v>
      </c>
      <c r="K6" s="88">
        <v>4168</v>
      </c>
      <c r="L6" s="88">
        <v>3636</v>
      </c>
      <c r="M6" s="88">
        <v>532</v>
      </c>
      <c r="N6" s="138">
        <v>2789</v>
      </c>
      <c r="O6" s="138">
        <v>2304</v>
      </c>
      <c r="P6" s="138">
        <v>484</v>
      </c>
      <c r="Q6" s="138">
        <v>2987</v>
      </c>
      <c r="R6" s="138">
        <v>2735</v>
      </c>
      <c r="S6" s="138">
        <v>252</v>
      </c>
      <c r="T6" s="138">
        <v>3159</v>
      </c>
      <c r="U6" s="138">
        <v>2360</v>
      </c>
      <c r="V6" s="138">
        <v>799</v>
      </c>
    </row>
    <row r="7" spans="1:22" s="100" customFormat="1" x14ac:dyDescent="0.25">
      <c r="A7" s="106" t="s">
        <v>156</v>
      </c>
      <c r="B7" s="88">
        <v>10123</v>
      </c>
      <c r="C7" s="88">
        <v>7623</v>
      </c>
      <c r="D7" s="88">
        <v>2500</v>
      </c>
      <c r="E7" s="88">
        <v>8738</v>
      </c>
      <c r="F7" s="88">
        <v>6623</v>
      </c>
      <c r="G7" s="88">
        <v>2115</v>
      </c>
      <c r="H7" s="88">
        <v>6030</v>
      </c>
      <c r="I7" s="88">
        <v>4295</v>
      </c>
      <c r="J7" s="88">
        <v>1735</v>
      </c>
      <c r="K7" s="88">
        <v>14345</v>
      </c>
      <c r="L7" s="88">
        <v>11283</v>
      </c>
      <c r="M7" s="88">
        <v>3062</v>
      </c>
      <c r="N7" s="138">
        <v>11887</v>
      </c>
      <c r="O7" s="138">
        <v>9243</v>
      </c>
      <c r="P7" s="138">
        <v>2644</v>
      </c>
      <c r="Q7" s="138">
        <v>8005</v>
      </c>
      <c r="R7" s="138">
        <v>5596</v>
      </c>
      <c r="S7" s="138">
        <v>2409</v>
      </c>
      <c r="T7" s="138">
        <v>9829</v>
      </c>
      <c r="U7" s="138">
        <v>7520</v>
      </c>
      <c r="V7" s="138">
        <v>2309</v>
      </c>
    </row>
    <row r="8" spans="1:22" s="100" customFormat="1" x14ac:dyDescent="0.25">
      <c r="A8" s="106" t="s">
        <v>157</v>
      </c>
      <c r="B8" s="88">
        <v>6957</v>
      </c>
      <c r="C8" s="88">
        <v>3688</v>
      </c>
      <c r="D8" s="88">
        <v>3270</v>
      </c>
      <c r="E8" s="88">
        <v>11111</v>
      </c>
      <c r="F8" s="88">
        <v>8311</v>
      </c>
      <c r="G8" s="88">
        <v>2800</v>
      </c>
      <c r="H8" s="88">
        <v>9239</v>
      </c>
      <c r="I8" s="88">
        <v>6894</v>
      </c>
      <c r="J8" s="88">
        <v>2345</v>
      </c>
      <c r="K8" s="88">
        <v>9425</v>
      </c>
      <c r="L8" s="88">
        <v>7133</v>
      </c>
      <c r="M8" s="88">
        <v>2293</v>
      </c>
      <c r="N8" s="138">
        <v>9097</v>
      </c>
      <c r="O8" s="138">
        <v>6817</v>
      </c>
      <c r="P8" s="138">
        <v>2281</v>
      </c>
      <c r="Q8" s="138">
        <v>19356</v>
      </c>
      <c r="R8" s="138">
        <v>16717</v>
      </c>
      <c r="S8" s="138">
        <v>2638</v>
      </c>
      <c r="T8" s="138">
        <v>13730</v>
      </c>
      <c r="U8" s="138">
        <v>10487</v>
      </c>
      <c r="V8" s="138">
        <v>3243</v>
      </c>
    </row>
    <row r="9" spans="1:22" s="100" customFormat="1" ht="25.5" customHeight="1" x14ac:dyDescent="0.25">
      <c r="A9" s="105" t="s">
        <v>158</v>
      </c>
      <c r="B9" s="88">
        <v>3367</v>
      </c>
      <c r="C9" s="88">
        <v>2608</v>
      </c>
      <c r="D9" s="88">
        <v>758</v>
      </c>
      <c r="E9" s="88">
        <v>2815</v>
      </c>
      <c r="F9" s="88">
        <v>1732</v>
      </c>
      <c r="G9" s="88">
        <v>1083</v>
      </c>
      <c r="H9" s="88">
        <v>3314</v>
      </c>
      <c r="I9" s="88">
        <v>2219</v>
      </c>
      <c r="J9" s="88">
        <v>1095</v>
      </c>
      <c r="K9" s="88">
        <v>1979</v>
      </c>
      <c r="L9" s="88">
        <v>1594</v>
      </c>
      <c r="M9" s="88">
        <v>385</v>
      </c>
      <c r="N9" s="138">
        <v>3059</v>
      </c>
      <c r="O9" s="138">
        <v>2237</v>
      </c>
      <c r="P9" s="138">
        <v>822</v>
      </c>
      <c r="Q9" s="138">
        <v>3080</v>
      </c>
      <c r="R9" s="138">
        <v>2313</v>
      </c>
      <c r="S9" s="138">
        <v>767</v>
      </c>
      <c r="T9" s="138">
        <v>2919</v>
      </c>
      <c r="U9" s="138">
        <v>2250</v>
      </c>
      <c r="V9" s="138">
        <v>669</v>
      </c>
    </row>
    <row r="10" spans="1:22" s="100" customFormat="1" x14ac:dyDescent="0.25">
      <c r="A10" s="106" t="s">
        <v>159</v>
      </c>
      <c r="B10" s="88">
        <v>13417</v>
      </c>
      <c r="C10" s="88">
        <v>11379</v>
      </c>
      <c r="D10" s="88">
        <v>2039</v>
      </c>
      <c r="E10" s="88">
        <v>14924</v>
      </c>
      <c r="F10" s="88">
        <v>13375</v>
      </c>
      <c r="G10" s="88">
        <v>1549</v>
      </c>
      <c r="H10" s="88">
        <v>26105</v>
      </c>
      <c r="I10" s="88">
        <v>23816</v>
      </c>
      <c r="J10" s="88">
        <v>2289</v>
      </c>
      <c r="K10" s="88">
        <v>18404</v>
      </c>
      <c r="L10" s="88">
        <v>16883</v>
      </c>
      <c r="M10" s="88">
        <v>1521</v>
      </c>
      <c r="N10" s="138">
        <v>25584</v>
      </c>
      <c r="O10" s="138">
        <v>23799</v>
      </c>
      <c r="P10" s="138">
        <v>1786</v>
      </c>
      <c r="Q10" s="138">
        <v>19611</v>
      </c>
      <c r="R10" s="138">
        <v>17572</v>
      </c>
      <c r="S10" s="138">
        <v>2039</v>
      </c>
      <c r="T10" s="138">
        <v>18708</v>
      </c>
      <c r="U10" s="138">
        <v>17106</v>
      </c>
      <c r="V10" s="138">
        <v>1602</v>
      </c>
    </row>
    <row r="11" spans="1:22" s="100" customFormat="1" x14ac:dyDescent="0.25">
      <c r="A11" s="106" t="s">
        <v>160</v>
      </c>
      <c r="B11" s="88">
        <v>21392</v>
      </c>
      <c r="C11" s="88">
        <v>12905</v>
      </c>
      <c r="D11" s="88">
        <v>8487</v>
      </c>
      <c r="E11" s="88">
        <v>29040</v>
      </c>
      <c r="F11" s="88">
        <v>16538</v>
      </c>
      <c r="G11" s="88">
        <v>12501</v>
      </c>
      <c r="H11" s="88">
        <v>28806</v>
      </c>
      <c r="I11" s="88">
        <v>19649</v>
      </c>
      <c r="J11" s="88">
        <v>9157</v>
      </c>
      <c r="K11" s="88">
        <v>34834</v>
      </c>
      <c r="L11" s="88">
        <v>20631</v>
      </c>
      <c r="M11" s="88">
        <v>14203</v>
      </c>
      <c r="N11" s="138">
        <v>36214</v>
      </c>
      <c r="O11" s="138">
        <v>20523</v>
      </c>
      <c r="P11" s="138">
        <v>15691</v>
      </c>
      <c r="Q11" s="138">
        <v>33076</v>
      </c>
      <c r="R11" s="138">
        <v>18315</v>
      </c>
      <c r="S11" s="138">
        <v>14761</v>
      </c>
      <c r="T11" s="138">
        <v>31686</v>
      </c>
      <c r="U11" s="138">
        <v>18193</v>
      </c>
      <c r="V11" s="138">
        <v>13493</v>
      </c>
    </row>
    <row r="12" spans="1:22" s="100" customFormat="1" x14ac:dyDescent="0.25">
      <c r="A12" s="106" t="s">
        <v>161</v>
      </c>
      <c r="B12" s="88">
        <v>9786</v>
      </c>
      <c r="C12" s="88">
        <v>6321</v>
      </c>
      <c r="D12" s="88">
        <v>3465</v>
      </c>
      <c r="E12" s="88">
        <v>15216</v>
      </c>
      <c r="F12" s="88">
        <v>8511</v>
      </c>
      <c r="G12" s="88">
        <v>6706</v>
      </c>
      <c r="H12" s="88">
        <v>18869</v>
      </c>
      <c r="I12" s="88">
        <v>9599</v>
      </c>
      <c r="J12" s="88">
        <v>9270</v>
      </c>
      <c r="K12" s="88">
        <v>21052</v>
      </c>
      <c r="L12" s="88">
        <v>14362</v>
      </c>
      <c r="M12" s="88">
        <v>6690</v>
      </c>
      <c r="N12" s="138">
        <v>11002</v>
      </c>
      <c r="O12" s="138">
        <v>6787</v>
      </c>
      <c r="P12" s="138">
        <v>4215</v>
      </c>
      <c r="Q12" s="138">
        <v>12554</v>
      </c>
      <c r="R12" s="138">
        <v>6752</v>
      </c>
      <c r="S12" s="138">
        <v>5802</v>
      </c>
      <c r="T12" s="138">
        <v>15795</v>
      </c>
      <c r="U12" s="138">
        <v>8847</v>
      </c>
      <c r="V12" s="138">
        <v>6948</v>
      </c>
    </row>
    <row r="13" spans="1:22" s="100" customFormat="1" x14ac:dyDescent="0.25">
      <c r="A13" s="106" t="s">
        <v>162</v>
      </c>
      <c r="B13" s="88">
        <v>4401</v>
      </c>
      <c r="C13" s="88">
        <v>3450</v>
      </c>
      <c r="D13" s="88">
        <v>951</v>
      </c>
      <c r="E13" s="88">
        <v>5401</v>
      </c>
      <c r="F13" s="88">
        <v>3744</v>
      </c>
      <c r="G13" s="88">
        <v>1658</v>
      </c>
      <c r="H13" s="88">
        <v>5099</v>
      </c>
      <c r="I13" s="88">
        <v>2930</v>
      </c>
      <c r="J13" s="88">
        <v>2169</v>
      </c>
      <c r="K13" s="88">
        <v>6152</v>
      </c>
      <c r="L13" s="88">
        <v>5050</v>
      </c>
      <c r="M13" s="88">
        <v>1102</v>
      </c>
      <c r="N13" s="138">
        <v>6045</v>
      </c>
      <c r="O13" s="138">
        <v>4394</v>
      </c>
      <c r="P13" s="138">
        <v>1651</v>
      </c>
      <c r="Q13" s="138">
        <v>5787</v>
      </c>
      <c r="R13" s="138">
        <v>3691</v>
      </c>
      <c r="S13" s="138">
        <v>2096</v>
      </c>
      <c r="T13" s="138">
        <v>6435</v>
      </c>
      <c r="U13" s="138">
        <v>4909</v>
      </c>
      <c r="V13" s="138">
        <v>1526</v>
      </c>
    </row>
    <row r="14" spans="1:22" s="100" customFormat="1" x14ac:dyDescent="0.25">
      <c r="A14" s="106" t="s">
        <v>163</v>
      </c>
      <c r="B14" s="88">
        <v>4984</v>
      </c>
      <c r="C14" s="88">
        <v>3026</v>
      </c>
      <c r="D14" s="88">
        <v>1958</v>
      </c>
      <c r="E14" s="88">
        <v>4951</v>
      </c>
      <c r="F14" s="88">
        <v>2423</v>
      </c>
      <c r="G14" s="88">
        <v>2528</v>
      </c>
      <c r="H14" s="88">
        <v>5590</v>
      </c>
      <c r="I14" s="88">
        <v>3177</v>
      </c>
      <c r="J14" s="88">
        <v>2413</v>
      </c>
      <c r="K14" s="88">
        <v>4804</v>
      </c>
      <c r="L14" s="88">
        <v>3041</v>
      </c>
      <c r="M14" s="88">
        <v>1763</v>
      </c>
      <c r="N14" s="138">
        <v>4731</v>
      </c>
      <c r="O14" s="138">
        <v>3038</v>
      </c>
      <c r="P14" s="138">
        <v>1693</v>
      </c>
      <c r="Q14" s="138">
        <v>5146</v>
      </c>
      <c r="R14" s="138">
        <v>3120</v>
      </c>
      <c r="S14" s="138">
        <v>2026</v>
      </c>
      <c r="T14" s="138">
        <v>4591</v>
      </c>
      <c r="U14" s="138">
        <v>2812</v>
      </c>
      <c r="V14" s="138">
        <v>1779</v>
      </c>
    </row>
    <row r="15" spans="1:22" s="100" customFormat="1" x14ac:dyDescent="0.25">
      <c r="A15" s="106" t="s">
        <v>164</v>
      </c>
      <c r="B15" s="88">
        <v>4220</v>
      </c>
      <c r="C15" s="88">
        <v>1822</v>
      </c>
      <c r="D15" s="88">
        <v>2398</v>
      </c>
      <c r="E15" s="88">
        <v>4308</v>
      </c>
      <c r="F15" s="88">
        <v>1655</v>
      </c>
      <c r="G15" s="88">
        <v>2652</v>
      </c>
      <c r="H15" s="88">
        <v>4561</v>
      </c>
      <c r="I15" s="88">
        <v>2195</v>
      </c>
      <c r="J15" s="88">
        <v>2366</v>
      </c>
      <c r="K15" s="88">
        <v>3913</v>
      </c>
      <c r="L15" s="88">
        <v>1791</v>
      </c>
      <c r="M15" s="88">
        <v>2122</v>
      </c>
      <c r="N15" s="138">
        <v>4605</v>
      </c>
      <c r="O15" s="138">
        <v>1762</v>
      </c>
      <c r="P15" s="138">
        <v>2843</v>
      </c>
      <c r="Q15" s="138">
        <v>4337</v>
      </c>
      <c r="R15" s="138">
        <v>1727</v>
      </c>
      <c r="S15" s="138">
        <v>2610</v>
      </c>
      <c r="T15" s="138">
        <v>4952</v>
      </c>
      <c r="U15" s="138">
        <v>2152</v>
      </c>
      <c r="V15" s="138">
        <v>2801</v>
      </c>
    </row>
    <row r="16" spans="1:22" s="100" customFormat="1" x14ac:dyDescent="0.25">
      <c r="A16" s="106" t="s">
        <v>165</v>
      </c>
      <c r="B16" s="88">
        <v>669</v>
      </c>
      <c r="C16" s="88">
        <v>379</v>
      </c>
      <c r="D16" s="88">
        <v>290</v>
      </c>
      <c r="E16" s="88">
        <v>1023</v>
      </c>
      <c r="F16" s="88">
        <v>768</v>
      </c>
      <c r="G16" s="88">
        <v>255</v>
      </c>
      <c r="H16" s="88">
        <v>459</v>
      </c>
      <c r="I16" s="88">
        <v>278</v>
      </c>
      <c r="J16" s="88">
        <v>181</v>
      </c>
      <c r="K16" s="88">
        <v>1117</v>
      </c>
      <c r="L16" s="88">
        <v>619</v>
      </c>
      <c r="M16" s="88">
        <v>498</v>
      </c>
      <c r="N16" s="138">
        <v>1066</v>
      </c>
      <c r="O16" s="138">
        <v>603</v>
      </c>
      <c r="P16" s="138">
        <v>463</v>
      </c>
      <c r="Q16" s="138">
        <v>999</v>
      </c>
      <c r="R16" s="138">
        <v>359</v>
      </c>
      <c r="S16" s="138">
        <v>639</v>
      </c>
      <c r="T16" s="138">
        <v>766</v>
      </c>
      <c r="U16" s="138">
        <v>351</v>
      </c>
      <c r="V16" s="138">
        <v>415</v>
      </c>
    </row>
    <row r="17" spans="1:22" s="100" customFormat="1" ht="25.5" customHeight="1" x14ac:dyDescent="0.25">
      <c r="A17" s="105" t="s">
        <v>166</v>
      </c>
      <c r="B17" s="88">
        <v>10836</v>
      </c>
      <c r="C17" s="88">
        <v>7498</v>
      </c>
      <c r="D17" s="88">
        <v>3338</v>
      </c>
      <c r="E17" s="88">
        <v>17188</v>
      </c>
      <c r="F17" s="88">
        <v>12271</v>
      </c>
      <c r="G17" s="88">
        <v>4918</v>
      </c>
      <c r="H17" s="88">
        <v>13193</v>
      </c>
      <c r="I17" s="88">
        <v>9278</v>
      </c>
      <c r="J17" s="88">
        <v>3915</v>
      </c>
      <c r="K17" s="88">
        <v>13499</v>
      </c>
      <c r="L17" s="88">
        <v>8525</v>
      </c>
      <c r="M17" s="88">
        <v>4974</v>
      </c>
      <c r="N17" s="138">
        <v>13213</v>
      </c>
      <c r="O17" s="138">
        <v>8764</v>
      </c>
      <c r="P17" s="138">
        <v>4448</v>
      </c>
      <c r="Q17" s="138">
        <v>14489</v>
      </c>
      <c r="R17" s="138">
        <v>9721</v>
      </c>
      <c r="S17" s="138">
        <v>4767</v>
      </c>
      <c r="T17" s="138">
        <v>16857</v>
      </c>
      <c r="U17" s="138">
        <v>11198</v>
      </c>
      <c r="V17" s="138">
        <v>5659</v>
      </c>
    </row>
    <row r="18" spans="1:22" s="100" customFormat="1" x14ac:dyDescent="0.25">
      <c r="A18" s="106" t="s">
        <v>167</v>
      </c>
      <c r="B18" s="88">
        <v>49685</v>
      </c>
      <c r="C18" s="88">
        <v>31278</v>
      </c>
      <c r="D18" s="88">
        <v>18407</v>
      </c>
      <c r="E18" s="88">
        <v>47629</v>
      </c>
      <c r="F18" s="88">
        <v>30036</v>
      </c>
      <c r="G18" s="88">
        <v>17593</v>
      </c>
      <c r="H18" s="88">
        <v>45223</v>
      </c>
      <c r="I18" s="88">
        <v>29611</v>
      </c>
      <c r="J18" s="88">
        <v>15612</v>
      </c>
      <c r="K18" s="88">
        <v>41587</v>
      </c>
      <c r="L18" s="88">
        <v>27341</v>
      </c>
      <c r="M18" s="88">
        <v>14246</v>
      </c>
      <c r="N18" s="138">
        <v>47732</v>
      </c>
      <c r="O18" s="138">
        <v>29691</v>
      </c>
      <c r="P18" s="138">
        <v>18040</v>
      </c>
      <c r="Q18" s="138">
        <v>46591</v>
      </c>
      <c r="R18" s="138">
        <v>28637</v>
      </c>
      <c r="S18" s="138">
        <v>17954</v>
      </c>
      <c r="T18" s="138">
        <v>44242</v>
      </c>
      <c r="U18" s="138">
        <v>28080</v>
      </c>
      <c r="V18" s="138">
        <v>16162</v>
      </c>
    </row>
    <row r="19" spans="1:22" s="100" customFormat="1" x14ac:dyDescent="0.25">
      <c r="A19" s="106" t="s">
        <v>168</v>
      </c>
      <c r="B19" s="88">
        <v>18753</v>
      </c>
      <c r="C19" s="88">
        <v>5626</v>
      </c>
      <c r="D19" s="88">
        <v>13127</v>
      </c>
      <c r="E19" s="88">
        <v>16358</v>
      </c>
      <c r="F19" s="88">
        <v>4494</v>
      </c>
      <c r="G19" s="88">
        <v>11864</v>
      </c>
      <c r="H19" s="88">
        <v>19024</v>
      </c>
      <c r="I19" s="88">
        <v>4988</v>
      </c>
      <c r="J19" s="88">
        <v>14035</v>
      </c>
      <c r="K19" s="88">
        <v>18584</v>
      </c>
      <c r="L19" s="88">
        <v>5369</v>
      </c>
      <c r="M19" s="88">
        <v>13216</v>
      </c>
      <c r="N19" s="138">
        <v>15405</v>
      </c>
      <c r="O19" s="138">
        <v>4358</v>
      </c>
      <c r="P19" s="138">
        <v>11047</v>
      </c>
      <c r="Q19" s="138">
        <v>14833</v>
      </c>
      <c r="R19" s="138">
        <v>4085</v>
      </c>
      <c r="S19" s="138">
        <v>10748</v>
      </c>
      <c r="T19" s="138">
        <v>17267</v>
      </c>
      <c r="U19" s="138">
        <v>5195</v>
      </c>
      <c r="V19" s="138">
        <v>12072</v>
      </c>
    </row>
    <row r="20" spans="1:22" s="100" customFormat="1" x14ac:dyDescent="0.25">
      <c r="A20" s="106" t="s">
        <v>169</v>
      </c>
      <c r="B20" s="88">
        <v>6764</v>
      </c>
      <c r="C20" s="88">
        <v>2103</v>
      </c>
      <c r="D20" s="88">
        <v>4661</v>
      </c>
      <c r="E20" s="88">
        <v>5343</v>
      </c>
      <c r="F20" s="88">
        <v>1806</v>
      </c>
      <c r="G20" s="88">
        <v>3538</v>
      </c>
      <c r="H20" s="88">
        <v>6554</v>
      </c>
      <c r="I20" s="88">
        <v>1922</v>
      </c>
      <c r="J20" s="88">
        <v>4633</v>
      </c>
      <c r="K20" s="88">
        <v>7883</v>
      </c>
      <c r="L20" s="88">
        <v>2628</v>
      </c>
      <c r="M20" s="88">
        <v>5255</v>
      </c>
      <c r="N20" s="138">
        <v>5404</v>
      </c>
      <c r="O20" s="138">
        <v>1739</v>
      </c>
      <c r="P20" s="138">
        <v>3664</v>
      </c>
      <c r="Q20" s="138">
        <v>6310</v>
      </c>
      <c r="R20" s="138">
        <v>2034</v>
      </c>
      <c r="S20" s="138">
        <v>4276</v>
      </c>
      <c r="T20" s="138">
        <v>6309</v>
      </c>
      <c r="U20" s="138">
        <v>2392</v>
      </c>
      <c r="V20" s="138">
        <v>3917</v>
      </c>
    </row>
    <row r="21" spans="1:22" s="100" customFormat="1" x14ac:dyDescent="0.25">
      <c r="A21" s="106" t="s">
        <v>170</v>
      </c>
      <c r="B21" s="88">
        <v>4413</v>
      </c>
      <c r="C21" s="88">
        <v>2481</v>
      </c>
      <c r="D21" s="88">
        <v>1931</v>
      </c>
      <c r="E21" s="88">
        <v>4123</v>
      </c>
      <c r="F21" s="88">
        <v>2221</v>
      </c>
      <c r="G21" s="88">
        <v>1901</v>
      </c>
      <c r="H21" s="88">
        <v>7163</v>
      </c>
      <c r="I21" s="88">
        <v>5225</v>
      </c>
      <c r="J21" s="88">
        <v>1938</v>
      </c>
      <c r="K21" s="88">
        <v>5704</v>
      </c>
      <c r="L21" s="88">
        <v>2866</v>
      </c>
      <c r="M21" s="88">
        <v>2838</v>
      </c>
      <c r="N21" s="138">
        <v>4061</v>
      </c>
      <c r="O21" s="138">
        <v>2181</v>
      </c>
      <c r="P21" s="138">
        <v>1880</v>
      </c>
      <c r="Q21" s="138">
        <v>4183</v>
      </c>
      <c r="R21" s="138">
        <v>2328</v>
      </c>
      <c r="S21" s="138">
        <v>1855</v>
      </c>
      <c r="T21" s="138">
        <v>5045</v>
      </c>
      <c r="U21" s="138">
        <v>2880</v>
      </c>
      <c r="V21" s="138">
        <v>2165</v>
      </c>
    </row>
    <row r="22" spans="1:22" s="100" customFormat="1" ht="25.5" customHeight="1" x14ac:dyDescent="0.25">
      <c r="A22" s="105" t="s">
        <v>171</v>
      </c>
      <c r="B22" s="88">
        <v>10711</v>
      </c>
      <c r="C22" s="88">
        <v>883</v>
      </c>
      <c r="D22" s="88">
        <v>9828</v>
      </c>
      <c r="E22" s="88">
        <v>8677</v>
      </c>
      <c r="F22" s="88">
        <v>755</v>
      </c>
      <c r="G22" s="88">
        <v>7923</v>
      </c>
      <c r="H22" s="88">
        <v>14776</v>
      </c>
      <c r="I22" s="88">
        <v>2323</v>
      </c>
      <c r="J22" s="88">
        <v>12454</v>
      </c>
      <c r="K22" s="88">
        <v>9593</v>
      </c>
      <c r="L22" s="88">
        <v>800</v>
      </c>
      <c r="M22" s="88">
        <v>8793</v>
      </c>
      <c r="N22" s="138">
        <v>8487</v>
      </c>
      <c r="O22" s="138">
        <v>1321</v>
      </c>
      <c r="P22" s="138">
        <v>7167</v>
      </c>
      <c r="Q22" s="138">
        <v>10686</v>
      </c>
      <c r="R22" s="138">
        <v>1635</v>
      </c>
      <c r="S22" s="138">
        <v>9051</v>
      </c>
      <c r="T22" s="138">
        <v>7586</v>
      </c>
      <c r="U22" s="138">
        <v>625</v>
      </c>
      <c r="V22" s="138">
        <v>6960</v>
      </c>
    </row>
    <row r="23" spans="1:22" s="100" customFormat="1" ht="25.5" customHeight="1" x14ac:dyDescent="0.25">
      <c r="A23" s="105" t="s">
        <v>205</v>
      </c>
      <c r="B23" s="88">
        <v>7208</v>
      </c>
      <c r="C23" s="88">
        <v>4215</v>
      </c>
      <c r="D23" s="88">
        <v>2993</v>
      </c>
      <c r="E23" s="145">
        <v>0</v>
      </c>
      <c r="F23" s="145">
        <v>0</v>
      </c>
      <c r="G23" s="145">
        <v>0</v>
      </c>
      <c r="H23" s="145">
        <v>0</v>
      </c>
      <c r="I23" s="145">
        <v>0</v>
      </c>
      <c r="J23" s="145">
        <v>0</v>
      </c>
      <c r="K23" s="145">
        <v>0</v>
      </c>
      <c r="L23" s="145">
        <v>0</v>
      </c>
      <c r="M23" s="145">
        <v>0</v>
      </c>
      <c r="N23" s="145">
        <v>0</v>
      </c>
      <c r="O23" s="145">
        <v>0</v>
      </c>
      <c r="P23" s="145">
        <v>0</v>
      </c>
      <c r="Q23" s="145">
        <v>0</v>
      </c>
      <c r="R23" s="145">
        <v>0</v>
      </c>
      <c r="S23" s="145">
        <v>0</v>
      </c>
      <c r="T23" s="145">
        <v>0</v>
      </c>
      <c r="U23" s="145">
        <v>0</v>
      </c>
      <c r="V23" s="145">
        <v>0</v>
      </c>
    </row>
    <row r="24" spans="1:22" s="100" customFormat="1" ht="27" customHeight="1" x14ac:dyDescent="0.25">
      <c r="A24" s="83"/>
      <c r="B24" s="108"/>
      <c r="C24" s="108"/>
      <c r="D24" s="108"/>
      <c r="E24" s="108"/>
      <c r="F24" s="108"/>
      <c r="G24" s="108"/>
      <c r="H24" s="108"/>
      <c r="I24" s="108"/>
      <c r="J24" s="108"/>
      <c r="K24" s="108"/>
      <c r="L24" s="108"/>
      <c r="M24" s="108"/>
      <c r="N24" s="108"/>
      <c r="O24" s="108"/>
      <c r="P24" s="108"/>
      <c r="Q24" s="108"/>
      <c r="R24" s="108"/>
      <c r="S24" s="108"/>
      <c r="T24" s="108"/>
      <c r="U24" s="108"/>
      <c r="V24" s="108"/>
    </row>
    <row r="25" spans="1:22" ht="27" customHeight="1" x14ac:dyDescent="0.35">
      <c r="A25" s="94" t="s">
        <v>136</v>
      </c>
      <c r="B25" s="92"/>
      <c r="C25" s="92"/>
      <c r="D25" s="92"/>
      <c r="E25" s="92"/>
      <c r="F25" s="92"/>
      <c r="G25" s="92"/>
      <c r="H25" s="92"/>
      <c r="I25" s="92"/>
      <c r="J25" s="92"/>
      <c r="K25" s="92"/>
      <c r="L25" s="92"/>
      <c r="M25" s="92"/>
      <c r="N25" s="92"/>
      <c r="O25" s="92"/>
      <c r="P25" s="92"/>
      <c r="Q25" s="92"/>
      <c r="R25" s="92"/>
      <c r="S25" s="92"/>
      <c r="T25" s="92"/>
      <c r="U25" s="92"/>
      <c r="V25" s="92"/>
    </row>
    <row r="26" spans="1:22" s="100" customFormat="1" ht="51" customHeight="1" x14ac:dyDescent="0.25">
      <c r="A26" s="87" t="s">
        <v>154</v>
      </c>
      <c r="B26" s="107">
        <v>100</v>
      </c>
      <c r="C26" s="107">
        <v>100</v>
      </c>
      <c r="D26" s="107">
        <v>100</v>
      </c>
      <c r="E26" s="107">
        <v>100</v>
      </c>
      <c r="F26" s="107">
        <v>100</v>
      </c>
      <c r="G26" s="107">
        <v>100</v>
      </c>
      <c r="H26" s="107">
        <v>100</v>
      </c>
      <c r="I26" s="107">
        <v>100</v>
      </c>
      <c r="J26" s="107">
        <v>100</v>
      </c>
      <c r="K26" s="107">
        <v>100</v>
      </c>
      <c r="L26" s="107">
        <v>100</v>
      </c>
      <c r="M26" s="107">
        <v>100</v>
      </c>
      <c r="N26" s="107">
        <v>100</v>
      </c>
      <c r="O26" s="107">
        <v>100</v>
      </c>
      <c r="P26" s="107">
        <v>100</v>
      </c>
      <c r="Q26" s="107">
        <v>100</v>
      </c>
      <c r="R26" s="107">
        <v>100</v>
      </c>
      <c r="S26" s="107">
        <v>100</v>
      </c>
      <c r="T26" s="107">
        <v>100</v>
      </c>
      <c r="U26" s="107">
        <v>100</v>
      </c>
      <c r="V26" s="107">
        <v>100</v>
      </c>
    </row>
    <row r="27" spans="1:22" s="100" customFormat="1" x14ac:dyDescent="0.25">
      <c r="A27" s="106" t="s">
        <v>155</v>
      </c>
      <c r="B27" s="136">
        <f>B6/B5*100</f>
        <v>0.53103254561739155</v>
      </c>
      <c r="C27" s="136">
        <f t="shared" ref="C27:D27" si="0">C6/C5*100</f>
        <v>0.60496572169723928</v>
      </c>
      <c r="D27" s="136">
        <f t="shared" si="0"/>
        <v>0.43219814241486065</v>
      </c>
      <c r="E27" s="136">
        <f>E6/E5*100</f>
        <v>1.4340722343786771</v>
      </c>
      <c r="F27" s="136">
        <f t="shared" ref="F27:G27" si="1">F6/F5*100</f>
        <v>2.0996126928042402</v>
      </c>
      <c r="G27" s="136">
        <f t="shared" si="1"/>
        <v>0.47819457151570605</v>
      </c>
      <c r="H27" s="136">
        <f>H6/H5*100</f>
        <v>1.0234993224462234</v>
      </c>
      <c r="I27" s="136">
        <f t="shared" ref="I27:J27" si="2">I6/I5*100</f>
        <v>1.3430966522470744</v>
      </c>
      <c r="J27" s="136">
        <f t="shared" si="2"/>
        <v>0.54025165270532471</v>
      </c>
      <c r="K27" s="136">
        <f>K6/K5*100</f>
        <v>1.9203567956580032</v>
      </c>
      <c r="L27" s="136">
        <f t="shared" ref="L27:M27" si="3">L6/L5*100</f>
        <v>2.7225554282633602</v>
      </c>
      <c r="M27" s="136">
        <f t="shared" si="3"/>
        <v>0.63718679633976905</v>
      </c>
      <c r="N27" s="136">
        <f>N6/N5*100</f>
        <v>1.3256900575622323</v>
      </c>
      <c r="O27" s="136">
        <f t="shared" ref="O27:V27" si="4">O6/O5*100</f>
        <v>1.7782991926645157</v>
      </c>
      <c r="P27" s="136">
        <f t="shared" si="4"/>
        <v>0.59886907781586018</v>
      </c>
      <c r="Q27" s="136">
        <f t="shared" si="4"/>
        <v>1.4087761993698944</v>
      </c>
      <c r="R27" s="136">
        <f t="shared" si="4"/>
        <v>2.1478439102538931</v>
      </c>
      <c r="S27" s="136">
        <f t="shared" si="4"/>
        <v>0.29755227828222597</v>
      </c>
      <c r="T27" s="136">
        <f t="shared" si="4"/>
        <v>1.5051816557474686</v>
      </c>
      <c r="U27" s="136">
        <f t="shared" si="4"/>
        <v>1.8530878253700287</v>
      </c>
      <c r="V27" s="136">
        <f t="shared" si="4"/>
        <v>0.96825012118274356</v>
      </c>
    </row>
    <row r="28" spans="1:22" s="100" customFormat="1" x14ac:dyDescent="0.25">
      <c r="A28" s="106" t="s">
        <v>156</v>
      </c>
      <c r="B28" s="136">
        <f>B7/B5*100</f>
        <v>5.3649126340168207</v>
      </c>
      <c r="C28" s="136">
        <f t="shared" ref="C28:D28" si="5">C7/C5*100</f>
        <v>7.0622568093385212</v>
      </c>
      <c r="D28" s="136">
        <f t="shared" si="5"/>
        <v>3.0959752321981426</v>
      </c>
      <c r="E28" s="136">
        <f>E7/E5*100</f>
        <v>4.3753223407824304</v>
      </c>
      <c r="F28" s="136">
        <f t="shared" ref="F28:G28" si="6">F7/F5*100</f>
        <v>5.6252972752599035</v>
      </c>
      <c r="G28" s="136">
        <f t="shared" si="6"/>
        <v>2.5800548947849955</v>
      </c>
      <c r="H28" s="136">
        <f>H7/H5*100</f>
        <v>2.7888390936966689</v>
      </c>
      <c r="I28" s="136">
        <f t="shared" ref="I28:J28" si="7">I7/I5*100</f>
        <v>3.3001144859274514</v>
      </c>
      <c r="J28" s="136">
        <f t="shared" si="7"/>
        <v>2.015777671922018</v>
      </c>
      <c r="K28" s="136">
        <f>K7/K5*100</f>
        <v>6.6092894034822587</v>
      </c>
      <c r="L28" s="136">
        <f t="shared" ref="L28:M28" si="8">L7/L5*100</f>
        <v>8.4484578924905094</v>
      </c>
      <c r="M28" s="136">
        <f t="shared" si="8"/>
        <v>3.6674172375796483</v>
      </c>
      <c r="N28" s="136">
        <f>N7/N5*100</f>
        <v>5.6502250678530856</v>
      </c>
      <c r="O28" s="136">
        <f t="shared" ref="O28:V28" si="9">O7/O5*100</f>
        <v>7.1340362143221006</v>
      </c>
      <c r="P28" s="136">
        <f t="shared" si="9"/>
        <v>3.2715079374899467</v>
      </c>
      <c r="Q28" s="136">
        <f t="shared" si="9"/>
        <v>3.7754447525798476</v>
      </c>
      <c r="R28" s="136">
        <f t="shared" si="9"/>
        <v>4.3946378507425177</v>
      </c>
      <c r="S28" s="136">
        <f t="shared" si="9"/>
        <v>2.8444580888169932</v>
      </c>
      <c r="T28" s="136">
        <f t="shared" si="9"/>
        <v>4.6832638475282904</v>
      </c>
      <c r="U28" s="136">
        <f t="shared" si="9"/>
        <v>5.9047544266028034</v>
      </c>
      <c r="V28" s="136">
        <f t="shared" si="9"/>
        <v>2.7981095492001939</v>
      </c>
    </row>
    <row r="29" spans="1:22" s="100" customFormat="1" x14ac:dyDescent="0.25">
      <c r="A29" s="106" t="s">
        <v>157</v>
      </c>
      <c r="B29" s="136">
        <f>B8/B5*100</f>
        <v>3.6870193810979974</v>
      </c>
      <c r="C29" s="136">
        <f t="shared" ref="C29:D29" si="10">C8/C5*100</f>
        <v>3.4167129886974243</v>
      </c>
      <c r="D29" s="136">
        <f t="shared" si="10"/>
        <v>4.04953560371517</v>
      </c>
      <c r="E29" s="136">
        <f>E8/E5*100</f>
        <v>5.5635393143091765</v>
      </c>
      <c r="F29" s="136">
        <f t="shared" ref="F29:G29" si="11">F8/F5*100</f>
        <v>7.0590133858802755</v>
      </c>
      <c r="G29" s="136">
        <f t="shared" si="11"/>
        <v>3.4156755108264711</v>
      </c>
      <c r="H29" s="136">
        <f>H8/H5*100</f>
        <v>4.272982485350501</v>
      </c>
      <c r="I29" s="136">
        <f t="shared" ref="I29:J29" si="12">I8/I5*100</f>
        <v>5.2970871399263908</v>
      </c>
      <c r="J29" s="136">
        <f t="shared" si="12"/>
        <v>2.7244948937505082</v>
      </c>
      <c r="K29" s="136">
        <f>K8/K5*100</f>
        <v>4.3424574853830809</v>
      </c>
      <c r="L29" s="136">
        <f t="shared" ref="L29:M29" si="13">L8/L5*100</f>
        <v>5.3410307672724278</v>
      </c>
      <c r="M29" s="136">
        <f t="shared" si="13"/>
        <v>2.746370909787764</v>
      </c>
      <c r="N29" s="136">
        <f>N8/N5*100</f>
        <v>4.3240596821956352</v>
      </c>
      <c r="O29" s="136">
        <f t="shared" ref="O29:V29" si="14">O8/O5*100</f>
        <v>5.2615736095460086</v>
      </c>
      <c r="P29" s="136">
        <f t="shared" si="14"/>
        <v>2.8223561291280514</v>
      </c>
      <c r="Q29" s="136">
        <f t="shared" si="14"/>
        <v>9.1289829645141207</v>
      </c>
      <c r="R29" s="136">
        <f t="shared" si="14"/>
        <v>13.128155995507985</v>
      </c>
      <c r="S29" s="136">
        <f t="shared" si="14"/>
        <v>3.1148528178909212</v>
      </c>
      <c r="T29" s="136">
        <f t="shared" si="14"/>
        <v>6.5419892793329364</v>
      </c>
      <c r="U29" s="136">
        <f t="shared" si="14"/>
        <v>8.2344627223116493</v>
      </c>
      <c r="V29" s="136">
        <f t="shared" si="14"/>
        <v>3.9299563742123125</v>
      </c>
    </row>
    <row r="30" spans="1:22" s="100" customFormat="1" ht="26.25" customHeight="1" x14ac:dyDescent="0.25">
      <c r="A30" s="105" t="s">
        <v>158</v>
      </c>
      <c r="B30" s="136">
        <f>B9/B5*100</f>
        <v>1.7844177456025523</v>
      </c>
      <c r="C30" s="136">
        <f t="shared" ref="C30:D30" si="15">C9/C5*100</f>
        <v>2.4161571243283309</v>
      </c>
      <c r="D30" s="136">
        <f t="shared" si="15"/>
        <v>0.93869969040247681</v>
      </c>
      <c r="E30" s="136">
        <f>E9/E5*100</f>
        <v>1.4095367806480363</v>
      </c>
      <c r="F30" s="136">
        <f t="shared" ref="F30:G30" si="16">F9/F5*100</f>
        <v>1.4710878575796698</v>
      </c>
      <c r="G30" s="136">
        <f t="shared" si="16"/>
        <v>1.3211344922232389</v>
      </c>
      <c r="H30" s="136">
        <f>H9/H5*100</f>
        <v>1.5327052664196947</v>
      </c>
      <c r="I30" s="136">
        <f t="shared" ref="I30:J30" si="17">I9/I5*100</f>
        <v>1.7049951209017495</v>
      </c>
      <c r="J30" s="136">
        <f t="shared" si="17"/>
        <v>1.2722055047577001</v>
      </c>
      <c r="K30" s="136">
        <f>K9/K5*100</f>
        <v>0.91180088738176313</v>
      </c>
      <c r="L30" s="136">
        <f t="shared" ref="L30:M30" si="18">L9/L5*100</f>
        <v>1.193551527131957</v>
      </c>
      <c r="M30" s="136">
        <f t="shared" si="18"/>
        <v>0.46112202366693811</v>
      </c>
      <c r="N30" s="136">
        <f>N9/N5*100</f>
        <v>1.4540286432710179</v>
      </c>
      <c r="O30" s="136">
        <f t="shared" ref="O30:V30" si="19">O9/O5*100</f>
        <v>1.7265864991278308</v>
      </c>
      <c r="P30" s="136">
        <f t="shared" si="19"/>
        <v>1.0170875660426384</v>
      </c>
      <c r="Q30" s="136">
        <f t="shared" si="19"/>
        <v>1.4526383307864998</v>
      </c>
      <c r="R30" s="136">
        <f t="shared" si="19"/>
        <v>1.8164398407375704</v>
      </c>
      <c r="S30" s="136">
        <f t="shared" si="19"/>
        <v>0.90564522794629887</v>
      </c>
      <c r="T30" s="136">
        <f t="shared" si="19"/>
        <v>1.3908278737343656</v>
      </c>
      <c r="U30" s="136">
        <f t="shared" si="19"/>
        <v>1.7667150877468494</v>
      </c>
      <c r="V30" s="136">
        <f t="shared" si="19"/>
        <v>0.81071255453223456</v>
      </c>
    </row>
    <row r="31" spans="1:22" s="100" customFormat="1" x14ac:dyDescent="0.25">
      <c r="A31" s="106" t="s">
        <v>159</v>
      </c>
      <c r="B31" s="136">
        <f>B10/B5*100</f>
        <v>7.1106423797889642</v>
      </c>
      <c r="C31" s="136">
        <f t="shared" ref="C31:D31" si="20">C10/C5*100</f>
        <v>10.541967759866592</v>
      </c>
      <c r="D31" s="136">
        <f t="shared" si="20"/>
        <v>2.5250773993808049</v>
      </c>
      <c r="E31" s="136">
        <f>E10/E5*100</f>
        <v>7.4727981933894476</v>
      </c>
      <c r="F31" s="136">
        <f t="shared" ref="F31:G31" si="21">F10/F5*100</f>
        <v>11.360161717741388</v>
      </c>
      <c r="G31" s="136">
        <f t="shared" si="21"/>
        <v>1.8896004879536445</v>
      </c>
      <c r="H31" s="136">
        <f>H10/H5*100</f>
        <v>12.073407054884168</v>
      </c>
      <c r="I31" s="136">
        <f t="shared" ref="I31:J31" si="22">I10/I5*100</f>
        <v>18.299307705901789</v>
      </c>
      <c r="J31" s="136">
        <f t="shared" si="22"/>
        <v>2.6594323291236304</v>
      </c>
      <c r="K31" s="136">
        <f>K10/K5*100</f>
        <v>8.4794257359140808</v>
      </c>
      <c r="L31" s="136">
        <f t="shared" ref="L31:M31" si="23">L10/L5*100</f>
        <v>12.641612567483584</v>
      </c>
      <c r="M31" s="136">
        <f t="shared" si="23"/>
        <v>1.8217314233699038</v>
      </c>
      <c r="N31" s="136">
        <f>N10/N5*100</f>
        <v>12.160793988050251</v>
      </c>
      <c r="O31" s="136">
        <f t="shared" ref="O31:V31" si="24">O10/O5*100</f>
        <v>18.368811842978651</v>
      </c>
      <c r="P31" s="136">
        <f t="shared" si="24"/>
        <v>2.2098763904527403</v>
      </c>
      <c r="Q31" s="136">
        <f t="shared" si="24"/>
        <v>9.2492500990435218</v>
      </c>
      <c r="R31" s="136">
        <f t="shared" si="24"/>
        <v>13.79960262924366</v>
      </c>
      <c r="S31" s="136">
        <f t="shared" si="24"/>
        <v>2.4075757754661065</v>
      </c>
      <c r="T31" s="136">
        <f t="shared" si="24"/>
        <v>8.913877307921382</v>
      </c>
      <c r="U31" s="136">
        <f t="shared" si="24"/>
        <v>13.431745907110045</v>
      </c>
      <c r="V31" s="136">
        <f t="shared" si="24"/>
        <v>1.9413475521085799</v>
      </c>
    </row>
    <row r="32" spans="1:22" s="100" customFormat="1" x14ac:dyDescent="0.25">
      <c r="A32" s="106" t="s">
        <v>160</v>
      </c>
      <c r="B32" s="136">
        <f>B11/B5*100</f>
        <v>11.337173868111018</v>
      </c>
      <c r="C32" s="136">
        <f t="shared" ref="C32:D32" si="25">C11/C5*100</f>
        <v>11.955716138595516</v>
      </c>
      <c r="D32" s="136">
        <f t="shared" si="25"/>
        <v>10.510216718266253</v>
      </c>
      <c r="E32" s="136">
        <f>E11/E5*100</f>
        <v>14.541011761996083</v>
      </c>
      <c r="F32" s="136">
        <f t="shared" ref="F32:G32" si="26">F11/F5*100</f>
        <v>14.046680709383704</v>
      </c>
      <c r="G32" s="136">
        <f t="shared" si="26"/>
        <v>15.249771271729184</v>
      </c>
      <c r="H32" s="136">
        <f>H11/H5*100</f>
        <v>13.322603471480305</v>
      </c>
      <c r="I32" s="136">
        <f t="shared" ref="I32:J32" si="27">I11/I5*100</f>
        <v>15.097543546912338</v>
      </c>
      <c r="J32" s="136">
        <f t="shared" si="27"/>
        <v>10.638891148005717</v>
      </c>
      <c r="K32" s="136">
        <f>K11/K5*100</f>
        <v>16.049354275420079</v>
      </c>
      <c r="L32" s="136">
        <f t="shared" ref="L32:M32" si="28">L11/L5*100</f>
        <v>15.448031089246806</v>
      </c>
      <c r="M32" s="136">
        <f t="shared" si="28"/>
        <v>17.011210654913043</v>
      </c>
      <c r="N32" s="136">
        <f>N11/N5*100</f>
        <v>17.213531640214658</v>
      </c>
      <c r="O32" s="136">
        <f t="shared" ref="O32:V32" si="29">O11/O5*100</f>
        <v>15.840292678408794</v>
      </c>
      <c r="P32" s="136">
        <f t="shared" si="29"/>
        <v>19.414989049604671</v>
      </c>
      <c r="Q32" s="136">
        <f t="shared" si="29"/>
        <v>15.599826438017619</v>
      </c>
      <c r="R32" s="136">
        <f t="shared" si="29"/>
        <v>14.383093680548468</v>
      </c>
      <c r="S32" s="136">
        <f t="shared" si="29"/>
        <v>17.42924277668229</v>
      </c>
      <c r="T32" s="136">
        <f t="shared" si="29"/>
        <v>15.097558070279929</v>
      </c>
      <c r="U32" s="136">
        <f t="shared" si="29"/>
        <v>14.285265596168193</v>
      </c>
      <c r="V32" s="136">
        <f t="shared" si="29"/>
        <v>16.351187590887058</v>
      </c>
    </row>
    <row r="33" spans="1:22" s="100" customFormat="1" x14ac:dyDescent="0.25">
      <c r="A33" s="106" t="s">
        <v>161</v>
      </c>
      <c r="B33" s="136">
        <f>B12/B5*100</f>
        <v>5.1863118676764408</v>
      </c>
      <c r="C33" s="136">
        <f t="shared" ref="C33:D33" si="30">C12/C5*100</f>
        <v>5.8560311284046689</v>
      </c>
      <c r="D33" s="136">
        <f t="shared" si="30"/>
        <v>4.2910216718266252</v>
      </c>
      <c r="E33" s="136">
        <f>E12/E5*100</f>
        <v>7.619009468682246</v>
      </c>
      <c r="F33" s="136">
        <f t="shared" ref="F33:G33" si="31">F12/F5*100</f>
        <v>7.2288849629679959</v>
      </c>
      <c r="G33" s="136">
        <f t="shared" si="31"/>
        <v>8.1805428484293987</v>
      </c>
      <c r="H33" s="136">
        <f>H12/H5*100</f>
        <v>8.726800142448166</v>
      </c>
      <c r="I33" s="136">
        <f t="shared" ref="I33:J33" si="32">I12/I5*100</f>
        <v>7.3755061584208619</v>
      </c>
      <c r="J33" s="136">
        <f t="shared" si="32"/>
        <v>10.770178108770665</v>
      </c>
      <c r="K33" s="136">
        <f>K12/K5*100</f>
        <v>9.6994604755739644</v>
      </c>
      <c r="L33" s="136">
        <f t="shared" ref="L33:M33" si="33">L12/L5*100</f>
        <v>10.753944186116165</v>
      </c>
      <c r="M33" s="136">
        <f t="shared" si="33"/>
        <v>8.0127437359267955</v>
      </c>
      <c r="N33" s="136">
        <f>N12/N5*100</f>
        <v>5.2295597035853998</v>
      </c>
      <c r="O33" s="136">
        <f t="shared" ref="O33:V33" si="34">O12/O5*100</f>
        <v>5.2384186721415231</v>
      </c>
      <c r="P33" s="136">
        <f t="shared" si="34"/>
        <v>5.2153577747806832</v>
      </c>
      <c r="Q33" s="136">
        <f t="shared" si="34"/>
        <v>5.920916105420039</v>
      </c>
      <c r="R33" s="136">
        <f t="shared" si="34"/>
        <v>5.3024651122611655</v>
      </c>
      <c r="S33" s="136">
        <f t="shared" si="34"/>
        <v>6.8507869785455364</v>
      </c>
      <c r="T33" s="136">
        <f t="shared" si="34"/>
        <v>7.5259082787373437</v>
      </c>
      <c r="U33" s="136">
        <f t="shared" si="34"/>
        <v>6.946723725020612</v>
      </c>
      <c r="V33" s="136">
        <f t="shared" si="34"/>
        <v>8.4197770237518181</v>
      </c>
    </row>
    <row r="34" spans="1:22" s="100" customFormat="1" x14ac:dyDescent="0.25">
      <c r="A34" s="106" t="s">
        <v>162</v>
      </c>
      <c r="B34" s="136">
        <f>B13/B5*100</f>
        <v>2.3324094144332737</v>
      </c>
      <c r="C34" s="136">
        <f t="shared" ref="C34:D34" si="35">C13/C5*100</f>
        <v>3.1962201222901609</v>
      </c>
      <c r="D34" s="136">
        <f t="shared" si="35"/>
        <v>1.1777089783281733</v>
      </c>
      <c r="E34" s="136">
        <f>E13/E5*100</f>
        <v>2.7044078693712414</v>
      </c>
      <c r="F34" s="136">
        <f t="shared" ref="F34:G34" si="36">F13/F5*100</f>
        <v>3.1799959230821497</v>
      </c>
      <c r="G34" s="136">
        <f t="shared" si="36"/>
        <v>2.0225678560536751</v>
      </c>
      <c r="H34" s="136">
        <f>H13/H5*100</f>
        <v>2.3582571374393555</v>
      </c>
      <c r="I34" s="136">
        <f t="shared" ref="I34:J34" si="37">I13/I5*100</f>
        <v>2.2513004525651761</v>
      </c>
      <c r="J34" s="136">
        <f t="shared" si="37"/>
        <v>2.520012547780321</v>
      </c>
      <c r="K34" s="136">
        <f>K13/K5*100</f>
        <v>2.8344613740134443</v>
      </c>
      <c r="L34" s="136">
        <f t="shared" ref="L34:M34" si="38">L13/L5*100</f>
        <v>3.781326983699111</v>
      </c>
      <c r="M34" s="136">
        <f t="shared" si="38"/>
        <v>1.3198869352752358</v>
      </c>
      <c r="N34" s="136">
        <f>N13/N5*100</f>
        <v>2.8733583355911421</v>
      </c>
      <c r="O34" s="136">
        <f t="shared" ref="O34:V34" si="39">O13/O5*100</f>
        <v>3.3914264985103659</v>
      </c>
      <c r="P34" s="136">
        <f t="shared" si="39"/>
        <v>2.0428364617231098</v>
      </c>
      <c r="Q34" s="136">
        <f t="shared" si="39"/>
        <v>2.7293565000848945</v>
      </c>
      <c r="R34" s="136">
        <f t="shared" si="39"/>
        <v>2.8986076317174114</v>
      </c>
      <c r="S34" s="136">
        <f t="shared" si="39"/>
        <v>2.4748792669823239</v>
      </c>
      <c r="T34" s="136">
        <f t="shared" si="39"/>
        <v>3.0661107802263254</v>
      </c>
      <c r="U34" s="136">
        <f t="shared" si="39"/>
        <v>3.8545797181107928</v>
      </c>
      <c r="V34" s="136">
        <f t="shared" si="39"/>
        <v>1.8492486669898205</v>
      </c>
    </row>
    <row r="35" spans="1:22" s="100" customFormat="1" x14ac:dyDescent="0.25">
      <c r="A35" s="106" t="s">
        <v>163</v>
      </c>
      <c r="B35" s="136">
        <f>B14/B5*100</f>
        <v>2.6413834404761274</v>
      </c>
      <c r="C35" s="136">
        <f t="shared" ref="C35:D35" si="40">C14/C5*100</f>
        <v>2.8034093014637764</v>
      </c>
      <c r="D35" s="136">
        <f t="shared" si="40"/>
        <v>2.4247678018575849</v>
      </c>
      <c r="E35" s="136">
        <f>E14/E5*100</f>
        <v>2.4790822738857647</v>
      </c>
      <c r="F35" s="136">
        <f t="shared" ref="F35:G35" si="41">F14/F5*100</f>
        <v>2.0579941564177484</v>
      </c>
      <c r="G35" s="136">
        <f t="shared" si="41"/>
        <v>3.0838670326319</v>
      </c>
      <c r="H35" s="136">
        <f>H14/H5*100</f>
        <v>2.5853417137254358</v>
      </c>
      <c r="I35" s="136">
        <f t="shared" ref="I35:J35" si="42">I14/I5*100</f>
        <v>2.4410858490783496</v>
      </c>
      <c r="J35" s="136">
        <f t="shared" si="42"/>
        <v>2.803499436511717</v>
      </c>
      <c r="K35" s="136">
        <f>K14/K5*100</f>
        <v>2.2133862875098482</v>
      </c>
      <c r="L35" s="136">
        <f t="shared" ref="L35:M35" si="43">L14/L5*100</f>
        <v>2.2770327440453459</v>
      </c>
      <c r="M35" s="136">
        <f t="shared" si="43"/>
        <v>2.1115795525319792</v>
      </c>
      <c r="N35" s="136">
        <f>N14/N5*100</f>
        <v>2.2487772184750523</v>
      </c>
      <c r="O35" s="136">
        <f t="shared" ref="O35:V35" si="44">O14/O5*100</f>
        <v>2.3448233278276036</v>
      </c>
      <c r="P35" s="136">
        <f t="shared" si="44"/>
        <v>2.094804439550106</v>
      </c>
      <c r="Q35" s="136">
        <f t="shared" si="44"/>
        <v>2.4270379383854963</v>
      </c>
      <c r="R35" s="136">
        <f t="shared" si="44"/>
        <v>2.4501912248600171</v>
      </c>
      <c r="S35" s="136">
        <f t="shared" si="44"/>
        <v>2.3922258563483725</v>
      </c>
      <c r="T35" s="136">
        <f t="shared" si="44"/>
        <v>2.1874925550923168</v>
      </c>
      <c r="U35" s="136">
        <f t="shared" si="44"/>
        <v>2.208001256330729</v>
      </c>
      <c r="V35" s="136">
        <f t="shared" si="44"/>
        <v>2.1558410082404262</v>
      </c>
    </row>
    <row r="36" spans="1:22" s="100" customFormat="1" x14ac:dyDescent="0.25">
      <c r="A36" s="106" t="s">
        <v>164</v>
      </c>
      <c r="B36" s="136">
        <f>B15/B5*100</f>
        <v>2.2364843737578766</v>
      </c>
      <c r="C36" s="136">
        <f t="shared" ref="C36:D36" si="45">C15/C5*100</f>
        <v>1.6879748008152677</v>
      </c>
      <c r="D36" s="136">
        <f t="shared" si="45"/>
        <v>2.9696594427244585</v>
      </c>
      <c r="E36" s="136">
        <f>E15/E5*100</f>
        <v>2.1571170341142953</v>
      </c>
      <c r="F36" s="136">
        <f t="shared" ref="F36:G36" si="46">F15/F5*100</f>
        <v>1.405687300400897</v>
      </c>
      <c r="G36" s="136">
        <f t="shared" si="46"/>
        <v>3.2351326623970724</v>
      </c>
      <c r="H36" s="136">
        <f>H15/H5*100</f>
        <v>2.1094353410199842</v>
      </c>
      <c r="I36" s="136">
        <f t="shared" ref="I36:J36" si="47">I15/I5*100</f>
        <v>1.6865544346008745</v>
      </c>
      <c r="J36" s="136">
        <f t="shared" si="47"/>
        <v>2.7488933554855874</v>
      </c>
      <c r="K36" s="136">
        <f>K15/K5*100</f>
        <v>1.8028685560004241</v>
      </c>
      <c r="L36" s="136">
        <f t="shared" ref="L36:M36" si="48">L15/L5*100</f>
        <v>1.3410607183772492</v>
      </c>
      <c r="M36" s="136">
        <f t="shared" si="48"/>
        <v>2.541560868107124</v>
      </c>
      <c r="N36" s="136">
        <f>N15/N5*100</f>
        <v>2.1888858784776191</v>
      </c>
      <c r="O36" s="136">
        <f t="shared" ref="O36:V36" si="49">O15/O5*100</f>
        <v>1.3599666568901376</v>
      </c>
      <c r="P36" s="136">
        <f t="shared" si="49"/>
        <v>3.5177371657654755</v>
      </c>
      <c r="Q36" s="136">
        <f t="shared" si="49"/>
        <v>2.045484558643198</v>
      </c>
      <c r="R36" s="136">
        <f t="shared" si="49"/>
        <v>1.3562436683760415</v>
      </c>
      <c r="S36" s="136">
        <f t="shared" si="49"/>
        <v>3.0817914536373405</v>
      </c>
      <c r="T36" s="136">
        <f t="shared" si="49"/>
        <v>2.3594997022036925</v>
      </c>
      <c r="U36" s="136">
        <f t="shared" si="49"/>
        <v>1.6897648305916533</v>
      </c>
      <c r="V36" s="136">
        <f t="shared" si="49"/>
        <v>3.3943286476005814</v>
      </c>
    </row>
    <row r="37" spans="1:22" s="100" customFormat="1" x14ac:dyDescent="0.25">
      <c r="A37" s="106" t="s">
        <v>165</v>
      </c>
      <c r="B37" s="136">
        <f>B16/B5*100</f>
        <v>0.35455166967867763</v>
      </c>
      <c r="C37" s="136">
        <f t="shared" ref="C37:D37" si="50">C16/C5*100</f>
        <v>0.35112099314433948</v>
      </c>
      <c r="D37" s="136">
        <f t="shared" si="50"/>
        <v>0.3591331269349845</v>
      </c>
      <c r="E37" s="136">
        <f>E16/E5*100</f>
        <v>0.5122401870703166</v>
      </c>
      <c r="F37" s="136">
        <f t="shared" ref="F37:G37" si="51">F16/F5*100</f>
        <v>0.65230685601685123</v>
      </c>
      <c r="G37" s="136">
        <f t="shared" si="51"/>
        <v>0.31107044830741076</v>
      </c>
      <c r="H37" s="136">
        <f>H16/H5*100</f>
        <v>0.21228476683362701</v>
      </c>
      <c r="I37" s="136">
        <f t="shared" ref="I37:J37" si="52">I16/I5*100</f>
        <v>0.21360461631847066</v>
      </c>
      <c r="J37" s="136">
        <f t="shared" si="52"/>
        <v>0.21029150352615866</v>
      </c>
      <c r="K37" s="136">
        <f>K16/K5*100</f>
        <v>0.51464456351967125</v>
      </c>
      <c r="L37" s="136">
        <f t="shared" ref="L37:M37" si="53">L16/L5*100</f>
        <v>0.4634933471108415</v>
      </c>
      <c r="M37" s="136">
        <f t="shared" si="53"/>
        <v>0.5964643319120394</v>
      </c>
      <c r="N37" s="136">
        <f>N16/N5*100</f>
        <v>0.50669974950209384</v>
      </c>
      <c r="O37" s="136">
        <f t="shared" ref="O37:V37" si="54">O16/O5*100</f>
        <v>0.46541424183016622</v>
      </c>
      <c r="P37" s="136">
        <f t="shared" si="54"/>
        <v>0.57288508890236212</v>
      </c>
      <c r="Q37" s="136">
        <f t="shared" si="54"/>
        <v>0.47116418586224462</v>
      </c>
      <c r="R37" s="136">
        <f t="shared" si="54"/>
        <v>0.2819290543989571</v>
      </c>
      <c r="S37" s="136">
        <f t="shared" si="54"/>
        <v>0.75450756278707298</v>
      </c>
      <c r="T37" s="136">
        <f t="shared" si="54"/>
        <v>0.3649791542584872</v>
      </c>
      <c r="U37" s="136">
        <f t="shared" si="54"/>
        <v>0.27560755368850853</v>
      </c>
      <c r="V37" s="136">
        <f t="shared" si="54"/>
        <v>0.50290838584585551</v>
      </c>
    </row>
    <row r="38" spans="1:22" s="100" customFormat="1" ht="25.5" customHeight="1" x14ac:dyDescent="0.25">
      <c r="A38" s="105" t="s">
        <v>166</v>
      </c>
      <c r="B38" s="136">
        <f>B17/B5*100</f>
        <v>5.7427830981138275</v>
      </c>
      <c r="C38" s="136">
        <f t="shared" ref="C38:D38" si="55">C17/C5*100</f>
        <v>6.9464517324439505</v>
      </c>
      <c r="D38" s="136">
        <f t="shared" si="55"/>
        <v>4.1337461300309597</v>
      </c>
      <c r="E38" s="136">
        <f>E17/E5*100</f>
        <v>8.6064363004541562</v>
      </c>
      <c r="F38" s="136">
        <f t="shared" ref="F38:G38" si="56">F17/F5*100</f>
        <v>10.422470612217163</v>
      </c>
      <c r="G38" s="136">
        <f t="shared" si="56"/>
        <v>5.9993900579444954</v>
      </c>
      <c r="H38" s="136">
        <f>H17/H5*100</f>
        <v>6.101683940819262</v>
      </c>
      <c r="I38" s="136">
        <f t="shared" ref="I38:J38" si="57">I17/I5*100</f>
        <v>7.1288619791466568</v>
      </c>
      <c r="J38" s="136">
        <f t="shared" si="57"/>
        <v>4.5485703663254755</v>
      </c>
      <c r="K38" s="136">
        <f>K17/K5*100</f>
        <v>6.2195048907359372</v>
      </c>
      <c r="L38" s="136">
        <f t="shared" ref="L38:M38" si="58">L17/L5*100</f>
        <v>6.3833292150564196</v>
      </c>
      <c r="M38" s="136">
        <f t="shared" si="58"/>
        <v>5.9574570018684421</v>
      </c>
      <c r="N38" s="136">
        <f>N17/N5*100</f>
        <v>6.2805101221117878</v>
      </c>
      <c r="O38" s="136">
        <f t="shared" ref="O38:V38" si="59">O17/O5*100</f>
        <v>6.7643290470971422</v>
      </c>
      <c r="P38" s="136">
        <f t="shared" si="59"/>
        <v>5.5036563184399707</v>
      </c>
      <c r="Q38" s="136">
        <f t="shared" si="59"/>
        <v>6.8335314203784403</v>
      </c>
      <c r="R38" s="136">
        <f t="shared" si="59"/>
        <v>7.6340733643795593</v>
      </c>
      <c r="S38" s="136">
        <f t="shared" si="59"/>
        <v>5.628697264172108</v>
      </c>
      <c r="T38" s="136">
        <f t="shared" si="59"/>
        <v>8.0319237641453238</v>
      </c>
      <c r="U38" s="136">
        <f t="shared" si="59"/>
        <v>8.7927446900396529</v>
      </c>
      <c r="V38" s="136">
        <f t="shared" si="59"/>
        <v>6.8577314590402327</v>
      </c>
    </row>
    <row r="39" spans="1:22" s="100" customFormat="1" x14ac:dyDescent="0.25">
      <c r="A39" s="106" t="s">
        <v>167</v>
      </c>
      <c r="B39" s="136">
        <f>B18/B5*100</f>
        <v>26.331688651696705</v>
      </c>
      <c r="C39" s="136">
        <f t="shared" ref="C39:D39" si="60">C18/C5*100</f>
        <v>28.977209560867152</v>
      </c>
      <c r="D39" s="136">
        <f t="shared" si="60"/>
        <v>22.795046439628482</v>
      </c>
      <c r="E39" s="136">
        <f>E18/E5*100</f>
        <v>23.848961749728357</v>
      </c>
      <c r="F39" s="136">
        <f t="shared" ref="F39:G39" si="61">F18/F5*100</f>
        <v>25.511313447034041</v>
      </c>
      <c r="G39" s="136">
        <f t="shared" si="61"/>
        <v>21.461421164989325</v>
      </c>
      <c r="H39" s="136">
        <f>H18/H5*100</f>
        <v>20.915368214634235</v>
      </c>
      <c r="I39" s="136">
        <f t="shared" ref="I39:J39" si="62">I18/I5*100</f>
        <v>22.751965085633937</v>
      </c>
      <c r="J39" s="136">
        <f t="shared" si="62"/>
        <v>18.138513552764579</v>
      </c>
      <c r="K39" s="136">
        <f>K18/K5*100</f>
        <v>19.16071930446962</v>
      </c>
      <c r="L39" s="136">
        <f t="shared" ref="L39:M39" si="63">L18/L5*100</f>
        <v>20.47232892303315</v>
      </c>
      <c r="M39" s="136">
        <f t="shared" si="63"/>
        <v>17.062712595218706</v>
      </c>
      <c r="N39" s="136">
        <f>N18/N5*100</f>
        <v>22.688360640932402</v>
      </c>
      <c r="O39" s="136">
        <f t="shared" ref="O39:V39" si="64">O18/O5*100</f>
        <v>22.91644154921968</v>
      </c>
      <c r="P39" s="136">
        <f t="shared" si="64"/>
        <v>22.321483809500243</v>
      </c>
      <c r="Q39" s="136">
        <f t="shared" si="64"/>
        <v>21.973984568075913</v>
      </c>
      <c r="R39" s="136">
        <f t="shared" si="64"/>
        <v>22.489142982793688</v>
      </c>
      <c r="S39" s="136">
        <f t="shared" si="64"/>
        <v>21.199419064599546</v>
      </c>
      <c r="T39" s="136">
        <f t="shared" si="64"/>
        <v>21.080166765932102</v>
      </c>
      <c r="U39" s="136">
        <f t="shared" si="64"/>
        <v>22.048604295080679</v>
      </c>
      <c r="V39" s="136">
        <f t="shared" si="64"/>
        <v>19.585555016965582</v>
      </c>
    </row>
    <row r="40" spans="1:22" s="100" customFormat="1" x14ac:dyDescent="0.25">
      <c r="A40" s="106" t="s">
        <v>168</v>
      </c>
      <c r="B40" s="136">
        <f>B19/B5*100</f>
        <v>9.9385761756117219</v>
      </c>
      <c r="C40" s="136">
        <f t="shared" ref="C40:D40" si="65">C19/C5*100</f>
        <v>5.2121549008708543</v>
      </c>
      <c r="D40" s="136">
        <f t="shared" si="65"/>
        <v>16.256346749226005</v>
      </c>
      <c r="E40" s="136">
        <f>E19/E5*100</f>
        <v>8.1908357576698325</v>
      </c>
      <c r="F40" s="136">
        <f t="shared" ref="F40:G40" si="66">F19/F5*100</f>
        <v>3.8170143371611065</v>
      </c>
      <c r="G40" s="136">
        <f t="shared" si="66"/>
        <v>14.472705093016163</v>
      </c>
      <c r="H40" s="136">
        <f>H19/H5*100</f>
        <v>8.7984867194834866</v>
      </c>
      <c r="I40" s="136">
        <f t="shared" ref="I40:J40" si="67">I19/I5*100</f>
        <v>3.8325893028652218</v>
      </c>
      <c r="J40" s="136">
        <f t="shared" si="67"/>
        <v>16.30630525961125</v>
      </c>
      <c r="K40" s="136">
        <f>K19/K5*100</f>
        <v>8.5623586109664895</v>
      </c>
      <c r="L40" s="136">
        <f t="shared" ref="L40:M40" si="68">L19/L5*100</f>
        <v>4.0201870446496102</v>
      </c>
      <c r="M40" s="136">
        <f t="shared" si="68"/>
        <v>15.829061466966895</v>
      </c>
      <c r="N40" s="136">
        <f>N19/N5*100</f>
        <v>7.3224293068290383</v>
      </c>
      <c r="O40" s="136">
        <f t="shared" ref="O40:V40" si="69">O19/O5*100</f>
        <v>3.3636405736249828</v>
      </c>
      <c r="P40" s="136">
        <f t="shared" si="69"/>
        <v>13.668815501305387</v>
      </c>
      <c r="Q40" s="136">
        <f t="shared" si="69"/>
        <v>6.9957741430377123</v>
      </c>
      <c r="R40" s="136">
        <f t="shared" si="69"/>
        <v>3.2080228056260158</v>
      </c>
      <c r="S40" s="136">
        <f t="shared" si="69"/>
        <v>12.69084082133875</v>
      </c>
      <c r="T40" s="136">
        <f t="shared" si="69"/>
        <v>8.2272781417510412</v>
      </c>
      <c r="U40" s="136">
        <f t="shared" si="69"/>
        <v>4.0791488359310586</v>
      </c>
      <c r="V40" s="136">
        <f t="shared" si="69"/>
        <v>14.629180804653416</v>
      </c>
    </row>
    <row r="41" spans="1:22" s="100" customFormat="1" x14ac:dyDescent="0.25">
      <c r="A41" s="106" t="s">
        <v>169</v>
      </c>
      <c r="B41" s="136">
        <f>B20/B5*100</f>
        <v>3.5847346692176014</v>
      </c>
      <c r="C41" s="136">
        <f t="shared" ref="C41:D41" si="70">C20/C5*100</f>
        <v>1.9483046136742634</v>
      </c>
      <c r="D41" s="136">
        <f t="shared" si="70"/>
        <v>5.7721362229102162</v>
      </c>
      <c r="E41" s="136">
        <f>E20/E5*100</f>
        <v>2.6753659037308912</v>
      </c>
      <c r="F41" s="136">
        <f t="shared" ref="F41:G41" si="71">F20/F5*100</f>
        <v>1.5339403411021266</v>
      </c>
      <c r="G41" s="136">
        <f t="shared" si="71"/>
        <v>4.3159499847514482</v>
      </c>
      <c r="H41" s="136">
        <f>H20/H5*100</f>
        <v>3.0311859734805915</v>
      </c>
      <c r="I41" s="136">
        <f t="shared" ref="I41:J41" si="72">I20/I5*100</f>
        <v>1.4767916279284194</v>
      </c>
      <c r="J41" s="136">
        <f t="shared" si="72"/>
        <v>5.3827653913629447</v>
      </c>
      <c r="K41" s="136">
        <f>K20/K5*100</f>
        <v>3.6319991891007772</v>
      </c>
      <c r="L41" s="136">
        <f t="shared" ref="L41:M41" si="73">L20/L5*100</f>
        <v>1.9677875867646066</v>
      </c>
      <c r="M41" s="136">
        <f t="shared" si="73"/>
        <v>6.2940161931682077</v>
      </c>
      <c r="N41" s="136">
        <f>N20/N5*100</f>
        <v>2.5686730265565805</v>
      </c>
      <c r="O41" s="136">
        <f t="shared" ref="O41:V41" si="74">O20/O5*100</f>
        <v>1.342214538213365</v>
      </c>
      <c r="P41" s="136">
        <f t="shared" si="74"/>
        <v>4.5335873990027098</v>
      </c>
      <c r="Q41" s="136">
        <f t="shared" si="74"/>
        <v>2.976022034825589</v>
      </c>
      <c r="R41" s="136">
        <f t="shared" si="74"/>
        <v>1.597336202360665</v>
      </c>
      <c r="S41" s="136">
        <f t="shared" si="74"/>
        <v>5.0489426267253901</v>
      </c>
      <c r="T41" s="136">
        <f t="shared" si="74"/>
        <v>3.006075044669446</v>
      </c>
      <c r="U41" s="136">
        <f t="shared" si="74"/>
        <v>1.8782144399513174</v>
      </c>
      <c r="V41" s="136">
        <f t="shared" si="74"/>
        <v>4.7467280659234126</v>
      </c>
    </row>
    <row r="42" spans="1:22" s="100" customFormat="1" x14ac:dyDescent="0.25">
      <c r="A42" s="106" t="s">
        <v>170</v>
      </c>
      <c r="B42" s="136">
        <f>B21/B5*100</f>
        <v>2.3387690856382726</v>
      </c>
      <c r="C42" s="136">
        <f t="shared" ref="C42:D42" si="75">C21/C5*100</f>
        <v>2.2984991662034466</v>
      </c>
      <c r="D42" s="136">
        <f t="shared" si="75"/>
        <v>2.3913312693498452</v>
      </c>
      <c r="E42" s="136">
        <f>E21/E5*100</f>
        <v>2.0644831781924879</v>
      </c>
      <c r="F42" s="136">
        <f t="shared" ref="F42:G42" si="76">F21/F5*100</f>
        <v>1.8864238635591495</v>
      </c>
      <c r="G42" s="136">
        <f t="shared" si="76"/>
        <v>2.3189996950289724</v>
      </c>
      <c r="H42" s="136">
        <f>H21/H5*100</f>
        <v>3.3128448471225931</v>
      </c>
      <c r="I42" s="136">
        <f t="shared" ref="I42:J42" si="77">I21/I5*100</f>
        <v>4.0146910800863642</v>
      </c>
      <c r="J42" s="136">
        <f t="shared" si="77"/>
        <v>2.2516294686944502</v>
      </c>
      <c r="K42" s="136">
        <f>K21/K5*100</f>
        <v>2.6280506627718929</v>
      </c>
      <c r="L42" s="136">
        <f t="shared" ref="L42:M42" si="78">L21/L5*100</f>
        <v>2.1459966604518121</v>
      </c>
      <c r="M42" s="136">
        <f t="shared" si="78"/>
        <v>3.3991280601734299</v>
      </c>
      <c r="N42" s="136">
        <f>N21/N5*100</f>
        <v>1.9303073946791773</v>
      </c>
      <c r="O42" s="136">
        <f t="shared" ref="O42:V42" si="79">O21/O5*100</f>
        <v>1.6833639493061239</v>
      </c>
      <c r="P42" s="136">
        <f t="shared" si="79"/>
        <v>2.3261856741607789</v>
      </c>
      <c r="Q42" s="136">
        <f t="shared" si="79"/>
        <v>1.9728526421038732</v>
      </c>
      <c r="R42" s="136">
        <f t="shared" si="79"/>
        <v>1.8282196062417051</v>
      </c>
      <c r="S42" s="136">
        <f t="shared" si="79"/>
        <v>2.190315381799719</v>
      </c>
      <c r="T42" s="136">
        <f t="shared" si="79"/>
        <v>2.4038117927337699</v>
      </c>
      <c r="U42" s="136">
        <f t="shared" si="79"/>
        <v>2.2613953123159671</v>
      </c>
      <c r="V42" s="136">
        <f t="shared" si="79"/>
        <v>2.6236063984488611</v>
      </c>
    </row>
    <row r="43" spans="1:22" s="100" customFormat="1" ht="25.5" customHeight="1" x14ac:dyDescent="0.25">
      <c r="A43" s="105" t="s">
        <v>171</v>
      </c>
      <c r="B43" s="136">
        <f>B22/B5*100</f>
        <v>5.6765365230617579</v>
      </c>
      <c r="C43" s="136">
        <f t="shared" ref="C43:D43" si="80">C22/C5*100</f>
        <v>0.81804706318325004</v>
      </c>
      <c r="D43" s="136">
        <f t="shared" si="80"/>
        <v>12.170897832817337</v>
      </c>
      <c r="E43" s="136">
        <f>E22/E5*100</f>
        <v>4.3447782045055101</v>
      </c>
      <c r="F43" s="136">
        <f t="shared" ref="F43:G43" si="81">F22/F5*100</f>
        <v>0.64126520350614935</v>
      </c>
      <c r="G43" s="136">
        <f t="shared" si="81"/>
        <v>9.6651418115279046</v>
      </c>
      <c r="H43" s="136">
        <f>H22/H5*100</f>
        <v>6.8338120146703112</v>
      </c>
      <c r="I43" s="136">
        <f t="shared" ref="I43:J43" si="82">I22/I5*100</f>
        <v>1.7849047615388753</v>
      </c>
      <c r="J43" s="136">
        <f t="shared" si="82"/>
        <v>14.469449640413149</v>
      </c>
      <c r="K43" s="136">
        <f>K22/K5*100</f>
        <v>4.4198615020986622</v>
      </c>
      <c r="L43" s="136">
        <f t="shared" ref="L43:M43" si="83">L22/L5*100</f>
        <v>0.59902209642758197</v>
      </c>
      <c r="M43" s="136">
        <f t="shared" si="83"/>
        <v>10.531547932736071</v>
      </c>
      <c r="N43" s="136">
        <f>N22/N5*100</f>
        <v>4.0341095441128241</v>
      </c>
      <c r="O43" s="136">
        <f t="shared" ref="O43:V43" si="84">O22/O5*100</f>
        <v>1.0195890770441951</v>
      </c>
      <c r="P43" s="136">
        <f t="shared" si="84"/>
        <v>8.8679642163352685</v>
      </c>
      <c r="Q43" s="136">
        <f t="shared" si="84"/>
        <v>5.0399003905144601</v>
      </c>
      <c r="R43" s="136">
        <f t="shared" si="84"/>
        <v>1.283994439950682</v>
      </c>
      <c r="S43" s="136">
        <f t="shared" si="84"/>
        <v>10.68708599496995</v>
      </c>
      <c r="T43" s="136">
        <f t="shared" si="84"/>
        <v>3.6145324597974988</v>
      </c>
      <c r="U43" s="136">
        <f t="shared" si="84"/>
        <v>0.49075419104079143</v>
      </c>
      <c r="V43" s="136">
        <f t="shared" si="84"/>
        <v>8.434318952981096</v>
      </c>
    </row>
    <row r="44" spans="1:22" s="100" customFormat="1" ht="25.5" customHeight="1" thickBot="1" x14ac:dyDescent="0.3">
      <c r="A44" s="105" t="s">
        <v>205</v>
      </c>
      <c r="B44" s="136">
        <f>B23/B5*100</f>
        <v>3.8200425038025538</v>
      </c>
      <c r="C44" s="136">
        <f>C23/C5*100</f>
        <v>3.904947192884936</v>
      </c>
      <c r="D44" s="136">
        <f>D23/D5*100</f>
        <v>3.706501547987616</v>
      </c>
      <c r="E44" s="145">
        <v>0</v>
      </c>
      <c r="F44" s="145">
        <v>0</v>
      </c>
      <c r="G44" s="145">
        <v>0</v>
      </c>
      <c r="H44" s="145">
        <v>0</v>
      </c>
      <c r="I44" s="145">
        <v>0</v>
      </c>
      <c r="J44" s="145">
        <v>0</v>
      </c>
      <c r="K44" s="145">
        <v>0</v>
      </c>
      <c r="L44" s="145">
        <v>0</v>
      </c>
      <c r="M44" s="145">
        <v>0</v>
      </c>
      <c r="N44" s="145">
        <v>0</v>
      </c>
      <c r="O44" s="145">
        <v>0</v>
      </c>
      <c r="P44" s="145">
        <v>0</v>
      </c>
      <c r="Q44" s="145">
        <v>0</v>
      </c>
      <c r="R44" s="145">
        <v>0</v>
      </c>
      <c r="S44" s="145">
        <v>0</v>
      </c>
      <c r="T44" s="145">
        <v>0</v>
      </c>
      <c r="U44" s="145">
        <v>0</v>
      </c>
      <c r="V44" s="145">
        <v>0</v>
      </c>
    </row>
    <row r="45" spans="1:22" ht="4.5" customHeight="1" thickBot="1" x14ac:dyDescent="0.4">
      <c r="A45" s="74"/>
      <c r="B45" s="73"/>
      <c r="C45" s="73"/>
      <c r="D45" s="73"/>
      <c r="E45" s="73"/>
      <c r="F45" s="73"/>
      <c r="G45" s="73"/>
      <c r="H45" s="73"/>
      <c r="I45" s="73"/>
      <c r="J45" s="73"/>
      <c r="K45" s="73"/>
      <c r="L45" s="73"/>
      <c r="M45" s="73"/>
      <c r="N45" s="73"/>
      <c r="O45" s="73"/>
      <c r="P45" s="73"/>
      <c r="Q45" s="73"/>
      <c r="R45" s="73"/>
      <c r="S45" s="73"/>
      <c r="T45" s="73"/>
      <c r="U45" s="73"/>
      <c r="V45" s="73"/>
    </row>
    <row r="46" spans="1:22" ht="59.1" customHeight="1" thickTop="1" x14ac:dyDescent="0.35">
      <c r="A46" s="153" t="s">
        <v>206</v>
      </c>
      <c r="B46" s="154"/>
      <c r="C46" s="154"/>
      <c r="D46" s="154"/>
      <c r="E46" s="154"/>
      <c r="F46" s="154"/>
      <c r="G46" s="154"/>
      <c r="H46" s="154"/>
      <c r="I46" s="154"/>
      <c r="J46" s="154"/>
      <c r="K46" s="154"/>
      <c r="L46" s="154"/>
      <c r="M46" s="154"/>
      <c r="N46" s="154"/>
      <c r="O46" s="154"/>
      <c r="P46" s="154"/>
      <c r="Q46" s="154"/>
      <c r="R46" s="71"/>
      <c r="S46" s="71"/>
      <c r="T46" s="154"/>
      <c r="U46" s="154"/>
      <c r="V46" s="154"/>
    </row>
    <row r="47" spans="1:22" ht="69" customHeight="1" x14ac:dyDescent="0.35">
      <c r="A47" s="207" t="s">
        <v>207</v>
      </c>
      <c r="B47" s="207"/>
      <c r="C47" s="207"/>
      <c r="D47" s="207"/>
      <c r="E47" s="207"/>
      <c r="F47" s="207"/>
      <c r="G47" s="207"/>
      <c r="H47" s="207"/>
      <c r="I47" s="207"/>
      <c r="J47" s="207"/>
      <c r="K47" s="207"/>
      <c r="L47" s="207"/>
      <c r="M47" s="207"/>
      <c r="N47" s="207"/>
      <c r="O47" s="207"/>
      <c r="P47" s="207"/>
      <c r="Q47" s="207"/>
      <c r="R47" s="71"/>
      <c r="S47" s="71"/>
      <c r="T47" s="155"/>
      <c r="U47" s="156"/>
      <c r="V47" s="156"/>
    </row>
    <row r="48" spans="1:22" x14ac:dyDescent="0.35">
      <c r="A48" s="71"/>
      <c r="B48" s="71"/>
      <c r="C48" s="71"/>
      <c r="D48" s="71"/>
      <c r="E48" s="71"/>
      <c r="F48" s="71"/>
      <c r="G48" s="71"/>
      <c r="H48" s="71"/>
      <c r="I48" s="71"/>
      <c r="J48" s="71"/>
      <c r="K48" s="71"/>
      <c r="L48" s="71"/>
      <c r="M48" s="71"/>
      <c r="N48" s="71"/>
      <c r="O48" s="71"/>
      <c r="P48" s="71"/>
      <c r="Q48" s="71"/>
      <c r="R48" s="71"/>
      <c r="S48" s="71"/>
    </row>
    <row r="49" spans="1:19" x14ac:dyDescent="0.35">
      <c r="A49" s="71"/>
      <c r="B49" s="71"/>
      <c r="C49" s="71"/>
      <c r="D49" s="71"/>
      <c r="E49" s="71"/>
      <c r="F49" s="71"/>
      <c r="G49" s="71"/>
      <c r="H49" s="71"/>
      <c r="I49" s="71"/>
      <c r="J49" s="71"/>
      <c r="K49" s="71"/>
      <c r="L49" s="71"/>
      <c r="M49" s="71"/>
      <c r="N49" s="71"/>
      <c r="O49" s="71"/>
      <c r="P49" s="71"/>
      <c r="Q49" s="71"/>
      <c r="R49" s="71"/>
      <c r="S49" s="71"/>
    </row>
    <row r="53" spans="1:19" s="97" customFormat="1" x14ac:dyDescent="0.35">
      <c r="A53" s="98" t="s">
        <v>143</v>
      </c>
    </row>
  </sheetData>
  <mergeCells count="10">
    <mergeCell ref="A47:Q47"/>
    <mergeCell ref="A1:V1"/>
    <mergeCell ref="A2:A3"/>
    <mergeCell ref="B2:D2"/>
    <mergeCell ref="E2:G2"/>
    <mergeCell ref="H2:J2"/>
    <mergeCell ref="K2:M2"/>
    <mergeCell ref="N2:P2"/>
    <mergeCell ref="Q2:S2"/>
    <mergeCell ref="T2:V2"/>
  </mergeCells>
  <printOptions horizontalCentered="1"/>
  <pageMargins left="0.2" right="0.2" top="0.75" bottom="0.75" header="0.3" footer="0.3"/>
  <pageSetup scale="18" orientation="portrait" r:id="rId1"/>
  <headerFooter>
    <oddFooter xml:space="preserve">&amp;L&amp;"-,Italic"&amp;20Source: Report of the Labour Force Survey (LFS) 2021&amp;"-,Regular" &amp;R&amp;20&amp;[4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ACBC49-0B5E-49F6-98AB-1C6818386D13}"/>
</file>

<file path=customXml/itemProps2.xml><?xml version="1.0" encoding="utf-8"?>
<ds:datastoreItem xmlns:ds="http://schemas.openxmlformats.org/officeDocument/2006/customXml" ds:itemID="{5913316A-559F-418D-AFC5-9977344AD3CF}"/>
</file>

<file path=customXml/itemProps3.xml><?xml version="1.0" encoding="utf-8"?>
<ds:datastoreItem xmlns:ds="http://schemas.openxmlformats.org/officeDocument/2006/customXml" ds:itemID="{CCCA4E8F-EC6B-435B-BF60-C84412B23F4C}"/>
</file>

<file path=customXml/itemProps4.xml><?xml version="1.0" encoding="utf-8"?>
<ds:datastoreItem xmlns:ds="http://schemas.openxmlformats.org/officeDocument/2006/customXml" ds:itemID="{721581AA-9E73-433F-939E-413A99E445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KTK 2020,2019 by age, L&amp;NL</vt:lpstr>
      <vt:lpstr>(18+) 1 - Residential Sts 2</vt:lpstr>
      <vt:lpstr>(18+) 2 - Residential Sts 2</vt:lpstr>
      <vt:lpstr>(18+) 3 - Residential Sts 2</vt:lpstr>
      <vt:lpstr>(18+) 4 - Residential Sts 2</vt:lpstr>
      <vt:lpstr>(18+) 5 - Residential Sts 2</vt:lpstr>
      <vt:lpstr>(18+) 1 - Sex</vt:lpstr>
      <vt:lpstr>(18+) 2 - Sex</vt:lpstr>
      <vt:lpstr>(18+) 3 - Sex</vt:lpstr>
      <vt:lpstr>(18+) 4 - Sex</vt:lpstr>
      <vt:lpstr>(18+) 5 - Sex</vt:lpstr>
      <vt:lpstr>(18+) 1 - Residential Sts</vt:lpstr>
      <vt:lpstr>(18+) 2 - Residential Sts</vt:lpstr>
      <vt:lpstr>(18+) 3 - Residential Sts</vt:lpstr>
      <vt:lpstr>(18+) 4 - Residential Sts</vt:lpstr>
      <vt:lpstr>(18+) 5 - Residential Sts</vt:lpstr>
      <vt:lpstr>'(18+) 1 - Residential Sts'!Print_Area</vt:lpstr>
      <vt:lpstr>'(18+) 1 - Residential Sts 2'!Print_Area</vt:lpstr>
      <vt:lpstr>'(18+) 1 - Sex'!Print_Area</vt:lpstr>
      <vt:lpstr>'(18+) 2 - Residential Sts'!Print_Area</vt:lpstr>
      <vt:lpstr>'(18+) 2 - Residential Sts 2'!Print_Area</vt:lpstr>
      <vt:lpstr>'(18+) 2 - Sex'!Print_Area</vt:lpstr>
      <vt:lpstr>'(18+) 3 - Residential Sts'!Print_Area</vt:lpstr>
      <vt:lpstr>'(18+) 3 - Residential Sts 2'!Print_Area</vt:lpstr>
      <vt:lpstr>'(18+) 3 - Sex'!Print_Area</vt:lpstr>
      <vt:lpstr>'(18+) 4 - Residential Sts'!Print_Area</vt:lpstr>
      <vt:lpstr>'(18+) 4 - Residential Sts 2'!Print_Area</vt:lpstr>
      <vt:lpstr>'(18+) 4 - Sex'!Print_Area</vt:lpstr>
      <vt:lpstr>'(18+) 5 - Residential Sts'!Print_Area</vt:lpstr>
      <vt:lpstr>'(18+) 5 - Residential Sts 2'!Print_Area</vt:lpstr>
      <vt:lpstr>'(18+) 5 - Sex'!Print_Area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Nuratiqah Binti Jumat</cp:lastModifiedBy>
  <cp:revision/>
  <cp:lastPrinted>2024-06-19T01:27:28Z</cp:lastPrinted>
  <dcterms:created xsi:type="dcterms:W3CDTF">2021-04-26T17:05:26Z</dcterms:created>
  <dcterms:modified xsi:type="dcterms:W3CDTF">2025-09-01T07:16:39Z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ies>
</file>