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20Ogos2024\ExternalSectDiv\IMTI\Trade index 2022 as of 040624\IMTI 2025 (Quarterly)\2025Q1\Website\"/>
    </mc:Choice>
  </mc:AlternateContent>
  <xr:revisionPtr revIDLastSave="0" documentId="13_ncr:1_{9A361113-DCA2-4EBA-8930-0D2B90686AA8}" xr6:coauthVersionLast="36" xr6:coauthVersionMax="36" xr10:uidLastSave="{00000000-0000-0000-0000-000000000000}"/>
  <bookViews>
    <workbookView xWindow="0" yWindow="0" windowWidth="7245" windowHeight="2400" tabRatio="871" xr2:uid="{00000000-000D-0000-FFFF-FFFF00000000}"/>
  </bookViews>
  <sheets>
    <sheet name="Annex 1" sheetId="2" r:id="rId1"/>
    <sheet name="Annex 2" sheetId="15" r:id="rId2"/>
    <sheet name="Annex 3" sheetId="16" r:id="rId3"/>
    <sheet name="Annex 4" sheetId="17" r:id="rId4"/>
    <sheet name="Annex 5" sheetId="25" r:id="rId5"/>
  </sheets>
  <definedNames>
    <definedName name="_Hlk100856286" localSheetId="0">'Annex 1'!#REF!</definedName>
    <definedName name="_Hlk100856286" localSheetId="1">'Annex 2'!#REF!</definedName>
    <definedName name="_Hlk100856286" localSheetId="2">'Annex 3'!#REF!</definedName>
    <definedName name="_Hlk100856286" localSheetId="3">'Annex 4'!#REF!</definedName>
    <definedName name="_Hlk100856286" localSheetId="4">'Annex 5'!#REF!</definedName>
    <definedName name="dspi" localSheetId="4">#REF!</definedName>
    <definedName name="dspi">#REF!</definedName>
    <definedName name="exports" localSheetId="4">#REF!</definedName>
    <definedName name="exports">#REF!</definedName>
    <definedName name="htd" localSheetId="4">#REF!</definedName>
    <definedName name="htd">#REF!</definedName>
    <definedName name="imports" localSheetId="4">#REF!</definedName>
    <definedName name="imports">#REF!</definedName>
    <definedName name="_xlnm.Print_Titles" localSheetId="0">'Annex 1'!$2:$4</definedName>
    <definedName name="_xlnm.Print_Titles" localSheetId="1">'Annex 2'!$2:$5</definedName>
    <definedName name="_xlnm.Print_Titles" localSheetId="2">'Annex 3'!$2:$5</definedName>
    <definedName name="_xlnm.Print_Titles" localSheetId="3">'Annex 4'!$4:$5</definedName>
    <definedName name="sgf" localSheetId="4">#REF!</definedName>
    <definedName name="sgf">#REF!</definedName>
    <definedName name="smp" localSheetId="4">#REF!</definedName>
    <definedName name="sm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6" i="17" l="1"/>
  <c r="C126" i="2" l="1"/>
  <c r="F126" i="17"/>
  <c r="K67" i="25" l="1"/>
  <c r="J67" i="25"/>
  <c r="I67" i="25"/>
  <c r="H67" i="25"/>
  <c r="G67" i="25"/>
  <c r="F67" i="25"/>
  <c r="E67" i="25"/>
  <c r="D67" i="25"/>
  <c r="C67" i="25"/>
  <c r="L126" i="16"/>
  <c r="K126" i="16"/>
  <c r="I126" i="16"/>
  <c r="H126" i="16"/>
  <c r="G126" i="16"/>
  <c r="F126" i="16"/>
  <c r="E126" i="16"/>
  <c r="D126" i="16"/>
  <c r="C126" i="16"/>
  <c r="C126" i="17" l="1"/>
  <c r="I126" i="17"/>
  <c r="G126" i="17"/>
  <c r="E126" i="17"/>
  <c r="D126" i="17"/>
  <c r="C126" i="15" l="1"/>
  <c r="K126" i="15" l="1"/>
  <c r="H126" i="15"/>
  <c r="G126" i="15"/>
  <c r="F126" i="15"/>
  <c r="K126" i="2"/>
  <c r="J126" i="2"/>
  <c r="I126" i="2"/>
  <c r="H126" i="2"/>
  <c r="G126" i="2"/>
  <c r="F126" i="2"/>
  <c r="E126" i="2"/>
  <c r="D123" i="2" l="1"/>
  <c r="C60" i="25" l="1"/>
  <c r="D60" i="25"/>
  <c r="E60" i="25"/>
  <c r="F60" i="25"/>
  <c r="G60" i="25"/>
  <c r="H60" i="25"/>
  <c r="I60" i="25"/>
  <c r="J60" i="25"/>
  <c r="K60" i="25"/>
  <c r="C64" i="25"/>
  <c r="D64" i="25"/>
  <c r="E64" i="25"/>
  <c r="F64" i="25"/>
  <c r="G64" i="25"/>
  <c r="H64" i="25"/>
  <c r="I64" i="25"/>
  <c r="J64" i="25"/>
  <c r="K64" i="25"/>
  <c r="C119" i="17"/>
  <c r="D119" i="17"/>
  <c r="E119" i="17"/>
  <c r="F119" i="17"/>
  <c r="G119" i="17"/>
  <c r="H119" i="17"/>
  <c r="I119" i="17"/>
  <c r="J119" i="17"/>
  <c r="K119" i="17"/>
  <c r="L119" i="17"/>
  <c r="C123" i="17"/>
  <c r="D123" i="17"/>
  <c r="E123" i="17"/>
  <c r="F123" i="17"/>
  <c r="G123" i="17"/>
  <c r="H123" i="17"/>
  <c r="I123" i="17"/>
  <c r="J123" i="17"/>
  <c r="K123" i="17"/>
  <c r="L123" i="17"/>
  <c r="C119" i="16" l="1"/>
  <c r="D119" i="16"/>
  <c r="E119" i="16"/>
  <c r="F119" i="16"/>
  <c r="G119" i="16"/>
  <c r="H119" i="16"/>
  <c r="I119" i="16"/>
  <c r="J119" i="16"/>
  <c r="K119" i="16"/>
  <c r="L119" i="16"/>
  <c r="C123" i="16"/>
  <c r="D123" i="16"/>
  <c r="E123" i="16"/>
  <c r="F123" i="16"/>
  <c r="G123" i="16"/>
  <c r="H123" i="16"/>
  <c r="I123" i="16"/>
  <c r="J123" i="16"/>
  <c r="K123" i="16"/>
  <c r="L123" i="16"/>
  <c r="C119" i="15" l="1"/>
  <c r="D119" i="15"/>
  <c r="E119" i="15"/>
  <c r="F119" i="15"/>
  <c r="G119" i="15"/>
  <c r="H119" i="15"/>
  <c r="I119" i="15"/>
  <c r="J119" i="15"/>
  <c r="K119" i="15"/>
  <c r="C123" i="15"/>
  <c r="D123" i="15"/>
  <c r="E123" i="15"/>
  <c r="F123" i="15"/>
  <c r="G123" i="15"/>
  <c r="H123" i="15"/>
  <c r="I123" i="15"/>
  <c r="J123" i="15"/>
  <c r="K123" i="15"/>
  <c r="D119" i="2" l="1"/>
  <c r="E119" i="2"/>
  <c r="F119" i="2"/>
  <c r="G119" i="2"/>
  <c r="H119" i="2"/>
  <c r="I119" i="2"/>
  <c r="J119" i="2"/>
  <c r="K119" i="2"/>
  <c r="C119" i="2"/>
  <c r="C123" i="2"/>
  <c r="E123" i="2"/>
  <c r="F123" i="2"/>
  <c r="G123" i="2"/>
  <c r="H123" i="2"/>
  <c r="I123" i="2"/>
  <c r="J123" i="2"/>
  <c r="K123" i="2"/>
  <c r="C63" i="25" l="1"/>
  <c r="D122" i="17"/>
  <c r="E122" i="17"/>
  <c r="F122" i="17"/>
  <c r="G122" i="17"/>
  <c r="H122" i="17"/>
  <c r="I122" i="17"/>
  <c r="J122" i="17"/>
  <c r="K122" i="17"/>
  <c r="L122" i="17"/>
  <c r="C122" i="17"/>
  <c r="D122" i="15" l="1"/>
  <c r="D63" i="25" l="1"/>
  <c r="E63" i="25"/>
  <c r="F63" i="25"/>
  <c r="G63" i="25"/>
  <c r="H63" i="25"/>
  <c r="I63" i="25"/>
  <c r="J63" i="25"/>
  <c r="K63" i="25"/>
  <c r="C122" i="16" l="1"/>
  <c r="D122" i="16"/>
  <c r="E122" i="16"/>
  <c r="F122" i="16"/>
  <c r="G122" i="16"/>
  <c r="H122" i="16"/>
  <c r="I122" i="16"/>
  <c r="J122" i="16"/>
  <c r="K122" i="16"/>
  <c r="L122" i="16"/>
  <c r="C122" i="2" l="1"/>
  <c r="D122" i="2"/>
  <c r="E122" i="2"/>
  <c r="F122" i="2"/>
  <c r="G122" i="2"/>
  <c r="H122" i="2"/>
  <c r="I122" i="2"/>
  <c r="J122" i="2"/>
  <c r="K122" i="2"/>
  <c r="C122" i="15" l="1"/>
  <c r="E122" i="15"/>
  <c r="F122" i="15"/>
  <c r="G122" i="15"/>
  <c r="H122" i="15"/>
  <c r="I122" i="15"/>
  <c r="J122" i="15"/>
  <c r="K122" i="15"/>
  <c r="F121" i="2" l="1"/>
  <c r="C62" i="25" l="1"/>
  <c r="D62" i="25"/>
  <c r="E62" i="25"/>
  <c r="F62" i="25"/>
  <c r="G62" i="25"/>
  <c r="H62" i="25"/>
  <c r="I62" i="25"/>
  <c r="J62" i="25"/>
  <c r="K62" i="25"/>
  <c r="C121" i="17"/>
  <c r="D121" i="17"/>
  <c r="E121" i="17"/>
  <c r="F121" i="17"/>
  <c r="G121" i="17"/>
  <c r="H121" i="17"/>
  <c r="I121" i="17"/>
  <c r="J121" i="17"/>
  <c r="K121" i="17"/>
  <c r="L121" i="17"/>
  <c r="C121" i="16" l="1"/>
  <c r="D121" i="16"/>
  <c r="E121" i="16"/>
  <c r="F121" i="16"/>
  <c r="G121" i="16"/>
  <c r="H121" i="16"/>
  <c r="I121" i="16"/>
  <c r="J121" i="16"/>
  <c r="K121" i="16"/>
  <c r="L121" i="16"/>
  <c r="C121" i="15" l="1"/>
  <c r="D121" i="15"/>
  <c r="E121" i="15"/>
  <c r="F121" i="15"/>
  <c r="G121" i="15"/>
  <c r="H121" i="15"/>
  <c r="I121" i="15"/>
  <c r="J121" i="15"/>
  <c r="K121" i="15"/>
  <c r="C121" i="2" l="1"/>
  <c r="D121" i="2"/>
  <c r="E121" i="2"/>
  <c r="G121" i="2"/>
  <c r="H121" i="2"/>
  <c r="I121" i="2"/>
  <c r="J121" i="2"/>
  <c r="K121" i="2"/>
  <c r="D61" i="25" l="1"/>
  <c r="D125" i="25" s="1"/>
  <c r="K61" i="25" l="1"/>
  <c r="K125" i="25" s="1"/>
  <c r="J61" i="25"/>
  <c r="J125" i="25" s="1"/>
  <c r="I61" i="25"/>
  <c r="I125" i="25" s="1"/>
  <c r="H61" i="25"/>
  <c r="H125" i="25" s="1"/>
  <c r="G61" i="25"/>
  <c r="G125" i="25" s="1"/>
  <c r="F61" i="25"/>
  <c r="F125" i="25" s="1"/>
  <c r="E61" i="25"/>
  <c r="E125" i="25" s="1"/>
  <c r="C61" i="25"/>
  <c r="C125" i="25" s="1"/>
  <c r="L120" i="17"/>
  <c r="K120" i="17"/>
  <c r="J120" i="17"/>
  <c r="I120" i="17"/>
  <c r="H120" i="17"/>
  <c r="G120" i="17"/>
  <c r="F120" i="17"/>
  <c r="E120" i="17"/>
  <c r="D120" i="17"/>
  <c r="C120" i="17"/>
  <c r="C120" i="16" l="1"/>
  <c r="L120" i="16"/>
  <c r="K120" i="16"/>
  <c r="J120" i="16"/>
  <c r="I120" i="16"/>
  <c r="H120" i="16"/>
  <c r="G120" i="16"/>
  <c r="F120" i="16"/>
  <c r="E120" i="16"/>
  <c r="D120" i="16"/>
  <c r="K120" i="15" l="1"/>
  <c r="J120" i="15"/>
  <c r="I120" i="15"/>
  <c r="H120" i="15"/>
  <c r="G120" i="15"/>
  <c r="F120" i="15"/>
  <c r="E120" i="15"/>
  <c r="D120" i="15"/>
  <c r="C120" i="15"/>
  <c r="C120" i="2" l="1"/>
  <c r="K120" i="2"/>
  <c r="J120" i="2"/>
  <c r="I120" i="2"/>
  <c r="H120" i="2"/>
  <c r="G120" i="2"/>
  <c r="F120" i="2"/>
  <c r="E120" i="2"/>
  <c r="D120" i="2"/>
  <c r="C54" i="25" l="1"/>
  <c r="C118" i="25" s="1"/>
  <c r="D54" i="25"/>
  <c r="D118" i="25" s="1"/>
  <c r="E54" i="25"/>
  <c r="E118" i="25" s="1"/>
  <c r="F54" i="25"/>
  <c r="F118" i="25" s="1"/>
  <c r="G54" i="25"/>
  <c r="G118" i="25" s="1"/>
  <c r="H54" i="25"/>
  <c r="H118" i="25" s="1"/>
  <c r="I54" i="25"/>
  <c r="I118" i="25" s="1"/>
  <c r="J54" i="25"/>
  <c r="J118" i="25" s="1"/>
  <c r="K54" i="25"/>
  <c r="K118" i="25" s="1"/>
  <c r="C58" i="25"/>
  <c r="C122" i="25" s="1"/>
  <c r="D58" i="25"/>
  <c r="D122" i="25" s="1"/>
  <c r="E58" i="25"/>
  <c r="E122" i="25" s="1"/>
  <c r="F58" i="25"/>
  <c r="F122" i="25" s="1"/>
  <c r="G58" i="25"/>
  <c r="G122" i="25" s="1"/>
  <c r="H58" i="25"/>
  <c r="H122" i="25" s="1"/>
  <c r="I58" i="25"/>
  <c r="I122" i="25" s="1"/>
  <c r="J58" i="25"/>
  <c r="J122" i="25" s="1"/>
  <c r="K58" i="25"/>
  <c r="K122" i="25" s="1"/>
  <c r="C117" i="17"/>
  <c r="D117" i="17"/>
  <c r="E117" i="17"/>
  <c r="F117" i="17"/>
  <c r="G117" i="17"/>
  <c r="H117" i="17"/>
  <c r="I117" i="17"/>
  <c r="J117" i="17"/>
  <c r="K117" i="17"/>
  <c r="L117" i="17"/>
  <c r="C113" i="16"/>
  <c r="C117" i="16"/>
  <c r="D117" i="16"/>
  <c r="E117" i="16"/>
  <c r="F117" i="16"/>
  <c r="G117" i="16"/>
  <c r="H117" i="16"/>
  <c r="I117" i="16"/>
  <c r="J117" i="16"/>
  <c r="K117" i="16"/>
  <c r="L117" i="16"/>
  <c r="C113" i="15"/>
  <c r="D113" i="15"/>
  <c r="E113" i="15"/>
  <c r="F113" i="15"/>
  <c r="G113" i="15"/>
  <c r="H113" i="15"/>
  <c r="I113" i="15"/>
  <c r="J113" i="15"/>
  <c r="K113" i="15"/>
  <c r="C117" i="15"/>
  <c r="D117" i="15"/>
  <c r="E117" i="15"/>
  <c r="F117" i="15"/>
  <c r="G117" i="15"/>
  <c r="H117" i="15"/>
  <c r="I117" i="15"/>
  <c r="J117" i="15"/>
  <c r="K117" i="15"/>
  <c r="C113" i="2"/>
  <c r="D113" i="2"/>
  <c r="E113" i="2"/>
  <c r="F113" i="2"/>
  <c r="G113" i="2"/>
  <c r="H113" i="2"/>
  <c r="I113" i="2"/>
  <c r="J113" i="2"/>
  <c r="K113" i="2"/>
  <c r="C117" i="2" l="1"/>
  <c r="D117" i="2"/>
  <c r="E117" i="2"/>
  <c r="F117" i="2"/>
  <c r="G117" i="2"/>
  <c r="H117" i="2"/>
  <c r="I117" i="2"/>
  <c r="J117" i="2"/>
  <c r="K117" i="2"/>
  <c r="C7" i="25" l="1"/>
  <c r="D7" i="25"/>
  <c r="E7" i="25"/>
  <c r="F7" i="25"/>
  <c r="G7" i="25"/>
  <c r="H7" i="25"/>
  <c r="I7" i="25"/>
  <c r="J7" i="25"/>
  <c r="K7" i="25"/>
  <c r="C8" i="25"/>
  <c r="D8" i="25"/>
  <c r="E8" i="25"/>
  <c r="F8" i="25"/>
  <c r="G8" i="25"/>
  <c r="H8" i="25"/>
  <c r="I8" i="25"/>
  <c r="J8" i="25"/>
  <c r="K8" i="25"/>
  <c r="C9" i="25"/>
  <c r="D9" i="25"/>
  <c r="E9" i="25"/>
  <c r="F9" i="25"/>
  <c r="G9" i="25"/>
  <c r="H9" i="25"/>
  <c r="I9" i="25"/>
  <c r="J9" i="25"/>
  <c r="K9" i="25"/>
  <c r="C10" i="25"/>
  <c r="D10" i="25"/>
  <c r="E10" i="25"/>
  <c r="F10" i="25"/>
  <c r="G10" i="25"/>
  <c r="H10" i="25"/>
  <c r="I10" i="25"/>
  <c r="J10" i="25"/>
  <c r="K10" i="25"/>
  <c r="C13" i="25"/>
  <c r="D13" i="25"/>
  <c r="E13" i="25"/>
  <c r="F13" i="25"/>
  <c r="G13" i="25"/>
  <c r="H13" i="25"/>
  <c r="I13" i="25"/>
  <c r="J13" i="25"/>
  <c r="K13" i="25"/>
  <c r="C14" i="25"/>
  <c r="D14" i="25"/>
  <c r="E14" i="25"/>
  <c r="F14" i="25"/>
  <c r="G14" i="25"/>
  <c r="H14" i="25"/>
  <c r="I14" i="25"/>
  <c r="J14" i="25"/>
  <c r="K14" i="25"/>
  <c r="C15" i="25"/>
  <c r="D15" i="25"/>
  <c r="E15" i="25"/>
  <c r="F15" i="25"/>
  <c r="G15" i="25"/>
  <c r="H15" i="25"/>
  <c r="I15" i="25"/>
  <c r="J15" i="25"/>
  <c r="K15" i="25"/>
  <c r="C16" i="25"/>
  <c r="D16" i="25"/>
  <c r="E16" i="25"/>
  <c r="F16" i="25"/>
  <c r="G16" i="25"/>
  <c r="H16" i="25"/>
  <c r="I16" i="25"/>
  <c r="J16" i="25"/>
  <c r="K16" i="25"/>
  <c r="C18" i="25"/>
  <c r="C19" i="25"/>
  <c r="D19" i="25"/>
  <c r="E19" i="25"/>
  <c r="F19" i="25"/>
  <c r="G19" i="25"/>
  <c r="H19" i="25"/>
  <c r="I19" i="25"/>
  <c r="J19" i="25"/>
  <c r="K19" i="25"/>
  <c r="C20" i="25"/>
  <c r="D20" i="25"/>
  <c r="E20" i="25"/>
  <c r="F20" i="25"/>
  <c r="G20" i="25"/>
  <c r="H20" i="25"/>
  <c r="I20" i="25"/>
  <c r="J20" i="25"/>
  <c r="K20" i="25"/>
  <c r="C21" i="25"/>
  <c r="D21" i="25"/>
  <c r="E21" i="25"/>
  <c r="F21" i="25"/>
  <c r="G21" i="25"/>
  <c r="H21" i="25"/>
  <c r="I21" i="25"/>
  <c r="J21" i="25"/>
  <c r="K21" i="25"/>
  <c r="C22" i="25"/>
  <c r="D22" i="25"/>
  <c r="E22" i="25"/>
  <c r="F22" i="25"/>
  <c r="G22" i="25"/>
  <c r="H22" i="25"/>
  <c r="I22" i="25"/>
  <c r="J22" i="25"/>
  <c r="K22" i="25"/>
  <c r="C24" i="25"/>
  <c r="C25" i="25"/>
  <c r="D25" i="25"/>
  <c r="E25" i="25"/>
  <c r="F25" i="25"/>
  <c r="G25" i="25"/>
  <c r="H25" i="25"/>
  <c r="I25" i="25"/>
  <c r="J25" i="25"/>
  <c r="K25" i="25"/>
  <c r="C26" i="25"/>
  <c r="D26" i="25"/>
  <c r="E26" i="25"/>
  <c r="F26" i="25"/>
  <c r="G26" i="25"/>
  <c r="H26" i="25"/>
  <c r="I26" i="25"/>
  <c r="J26" i="25"/>
  <c r="K26" i="25"/>
  <c r="C27" i="25"/>
  <c r="D27" i="25"/>
  <c r="E27" i="25"/>
  <c r="F27" i="25"/>
  <c r="G27" i="25"/>
  <c r="H27" i="25"/>
  <c r="I27" i="25"/>
  <c r="J27" i="25"/>
  <c r="K27" i="25"/>
  <c r="C28" i="25"/>
  <c r="D28" i="25"/>
  <c r="E28" i="25"/>
  <c r="F28" i="25"/>
  <c r="G28" i="25"/>
  <c r="H28" i="25"/>
  <c r="I28" i="25"/>
  <c r="J28" i="25"/>
  <c r="K28" i="25"/>
  <c r="C31" i="25"/>
  <c r="D31" i="25"/>
  <c r="E31" i="25"/>
  <c r="F31" i="25"/>
  <c r="G31" i="25"/>
  <c r="H31" i="25"/>
  <c r="I31" i="25"/>
  <c r="J31" i="25"/>
  <c r="K31" i="25"/>
  <c r="C32" i="25"/>
  <c r="D32" i="25"/>
  <c r="E32" i="25"/>
  <c r="F32" i="25"/>
  <c r="G32" i="25"/>
  <c r="H32" i="25"/>
  <c r="I32" i="25"/>
  <c r="J32" i="25"/>
  <c r="K32" i="25"/>
  <c r="C33" i="25"/>
  <c r="D33" i="25"/>
  <c r="E33" i="25"/>
  <c r="F33" i="25"/>
  <c r="G33" i="25"/>
  <c r="H33" i="25"/>
  <c r="I33" i="25"/>
  <c r="J33" i="25"/>
  <c r="K33" i="25"/>
  <c r="C34" i="25"/>
  <c r="D34" i="25"/>
  <c r="E34" i="25"/>
  <c r="F34" i="25"/>
  <c r="G34" i="25"/>
  <c r="H34" i="25"/>
  <c r="I34" i="25"/>
  <c r="J34" i="25"/>
  <c r="K34" i="25"/>
  <c r="C37" i="25"/>
  <c r="D37" i="25"/>
  <c r="E37" i="25"/>
  <c r="F37" i="25"/>
  <c r="G37" i="25"/>
  <c r="H37" i="25"/>
  <c r="I37" i="25"/>
  <c r="J37" i="25"/>
  <c r="K37" i="25"/>
  <c r="C38" i="25"/>
  <c r="D38" i="25"/>
  <c r="E38" i="25"/>
  <c r="F38" i="25"/>
  <c r="G38" i="25"/>
  <c r="H38" i="25"/>
  <c r="I38" i="25"/>
  <c r="J38" i="25"/>
  <c r="K38" i="25"/>
  <c r="C39" i="25"/>
  <c r="D39" i="25"/>
  <c r="E39" i="25"/>
  <c r="F39" i="25"/>
  <c r="G39" i="25"/>
  <c r="H39" i="25"/>
  <c r="I39" i="25"/>
  <c r="J39" i="25"/>
  <c r="K39" i="25"/>
  <c r="C40" i="25"/>
  <c r="D40" i="25"/>
  <c r="E40" i="25"/>
  <c r="F40" i="25"/>
  <c r="G40" i="25"/>
  <c r="H40" i="25"/>
  <c r="I40" i="25"/>
  <c r="J40" i="25"/>
  <c r="K40" i="25"/>
  <c r="C42" i="25"/>
  <c r="C43" i="25"/>
  <c r="D43" i="25"/>
  <c r="E43" i="25"/>
  <c r="F43" i="25"/>
  <c r="G43" i="25"/>
  <c r="H43" i="25"/>
  <c r="I43" i="25"/>
  <c r="J43" i="25"/>
  <c r="K43" i="25"/>
  <c r="C44" i="25"/>
  <c r="D44" i="25"/>
  <c r="E44" i="25"/>
  <c r="F44" i="25"/>
  <c r="G44" i="25"/>
  <c r="H44" i="25"/>
  <c r="I44" i="25"/>
  <c r="J44" i="25"/>
  <c r="K44" i="25"/>
  <c r="C45" i="25"/>
  <c r="D45" i="25"/>
  <c r="E45" i="25"/>
  <c r="F45" i="25"/>
  <c r="G45" i="25"/>
  <c r="H45" i="25"/>
  <c r="I45" i="25"/>
  <c r="J45" i="25"/>
  <c r="K45" i="25"/>
  <c r="C46" i="25"/>
  <c r="D46" i="25"/>
  <c r="E46" i="25"/>
  <c r="F46" i="25"/>
  <c r="G46" i="25"/>
  <c r="H46" i="25"/>
  <c r="I46" i="25"/>
  <c r="J46" i="25"/>
  <c r="K46" i="25"/>
  <c r="C48" i="25"/>
  <c r="C112" i="25" s="1"/>
  <c r="C49" i="25"/>
  <c r="D49" i="25"/>
  <c r="E49" i="25"/>
  <c r="F49" i="25"/>
  <c r="G49" i="25"/>
  <c r="H49" i="25"/>
  <c r="I49" i="25"/>
  <c r="J49" i="25"/>
  <c r="K49" i="25"/>
  <c r="C50" i="25"/>
  <c r="D50" i="25"/>
  <c r="E50" i="25"/>
  <c r="F50" i="25"/>
  <c r="G50" i="25"/>
  <c r="H50" i="25"/>
  <c r="I50" i="25"/>
  <c r="J50" i="25"/>
  <c r="K50" i="25"/>
  <c r="C51" i="25"/>
  <c r="D51" i="25"/>
  <c r="E51" i="25"/>
  <c r="F51" i="25"/>
  <c r="G51" i="25"/>
  <c r="H51" i="25"/>
  <c r="I51" i="25"/>
  <c r="J51" i="25"/>
  <c r="K51" i="25"/>
  <c r="C52" i="25"/>
  <c r="C116" i="25" s="1"/>
  <c r="D52" i="25"/>
  <c r="D116" i="25" s="1"/>
  <c r="E52" i="25"/>
  <c r="E116" i="25" s="1"/>
  <c r="F52" i="25"/>
  <c r="F116" i="25" s="1"/>
  <c r="G52" i="25"/>
  <c r="G116" i="25" s="1"/>
  <c r="H52" i="25"/>
  <c r="H116" i="25" s="1"/>
  <c r="I52" i="25"/>
  <c r="J52" i="25"/>
  <c r="J116" i="25" s="1"/>
  <c r="K52" i="25"/>
  <c r="K116" i="25" s="1"/>
  <c r="C55" i="25"/>
  <c r="C119" i="25" s="1"/>
  <c r="D55" i="25"/>
  <c r="D119" i="25" s="1"/>
  <c r="E55" i="25"/>
  <c r="E119" i="25" s="1"/>
  <c r="F55" i="25"/>
  <c r="G55" i="25"/>
  <c r="H55" i="25"/>
  <c r="H119" i="25" s="1"/>
  <c r="I55" i="25"/>
  <c r="I119" i="25" s="1"/>
  <c r="J55" i="25"/>
  <c r="J119" i="25" s="1"/>
  <c r="K55" i="25"/>
  <c r="K119" i="25" s="1"/>
  <c r="C56" i="25"/>
  <c r="C120" i="25" s="1"/>
  <c r="D56" i="25"/>
  <c r="D120" i="25" s="1"/>
  <c r="E56" i="25"/>
  <c r="F56" i="25"/>
  <c r="F120" i="25" s="1"/>
  <c r="G56" i="25"/>
  <c r="G120" i="25" s="1"/>
  <c r="H56" i="25"/>
  <c r="H120" i="25" s="1"/>
  <c r="I56" i="25"/>
  <c r="I120" i="25" s="1"/>
  <c r="J56" i="25"/>
  <c r="J120" i="25" s="1"/>
  <c r="K56" i="25"/>
  <c r="K120" i="25" s="1"/>
  <c r="C57" i="25"/>
  <c r="C121" i="25" s="1"/>
  <c r="D57" i="25"/>
  <c r="D121" i="25" s="1"/>
  <c r="E57" i="25"/>
  <c r="E121" i="25" s="1"/>
  <c r="F57" i="25"/>
  <c r="F121" i="25" s="1"/>
  <c r="G57" i="25"/>
  <c r="G121" i="25" s="1"/>
  <c r="H57" i="25"/>
  <c r="H121" i="25" s="1"/>
  <c r="I57" i="25"/>
  <c r="I121" i="25" s="1"/>
  <c r="J57" i="25"/>
  <c r="J121" i="25" s="1"/>
  <c r="K57" i="25"/>
  <c r="K121" i="25" s="1"/>
  <c r="D96" i="25" l="1"/>
  <c r="I89" i="25"/>
  <c r="E114" i="25"/>
  <c r="E120" i="25"/>
  <c r="C96" i="25"/>
  <c r="D115" i="25"/>
  <c r="E78" i="25"/>
  <c r="G113" i="25"/>
  <c r="G119" i="25"/>
  <c r="F113" i="25"/>
  <c r="F119" i="25"/>
  <c r="I104" i="25"/>
  <c r="F77" i="25"/>
  <c r="C90" i="25"/>
  <c r="I83" i="25"/>
  <c r="G74" i="25"/>
  <c r="J71" i="25"/>
  <c r="C80" i="25"/>
  <c r="I71" i="25"/>
  <c r="J109" i="25"/>
  <c r="F104" i="25"/>
  <c r="G103" i="25"/>
  <c r="I101" i="25"/>
  <c r="C86" i="25"/>
  <c r="F83" i="25"/>
  <c r="K71" i="25"/>
  <c r="C110" i="25"/>
  <c r="D72" i="25"/>
  <c r="I79" i="25"/>
  <c r="E110" i="25"/>
  <c r="F109" i="25"/>
  <c r="F115" i="25"/>
  <c r="G114" i="25"/>
  <c r="H113" i="25"/>
  <c r="K114" i="25"/>
  <c r="J85" i="25"/>
  <c r="D83" i="25"/>
  <c r="I80" i="25"/>
  <c r="C78" i="25"/>
  <c r="H74" i="25"/>
  <c r="I73" i="25"/>
  <c r="I110" i="25"/>
  <c r="I116" i="25"/>
  <c r="C114" i="25"/>
  <c r="D113" i="25"/>
  <c r="H107" i="25"/>
  <c r="K103" i="25"/>
  <c r="D102" i="25"/>
  <c r="F107" i="25"/>
  <c r="G115" i="25"/>
  <c r="H114" i="25"/>
  <c r="I113" i="25"/>
  <c r="J110" i="25"/>
  <c r="K109" i="25"/>
  <c r="C109" i="25"/>
  <c r="D108" i="25"/>
  <c r="E107" i="25"/>
  <c r="F92" i="25"/>
  <c r="G89" i="25"/>
  <c r="D78" i="25"/>
  <c r="H103" i="25"/>
  <c r="I102" i="25"/>
  <c r="D86" i="25"/>
  <c r="G83" i="25"/>
  <c r="J79" i="25"/>
  <c r="D77" i="25"/>
  <c r="K98" i="25"/>
  <c r="C98" i="25"/>
  <c r="D97" i="25"/>
  <c r="E96" i="25"/>
  <c r="F95" i="25"/>
  <c r="G98" i="25"/>
  <c r="H97" i="25"/>
  <c r="I96" i="25"/>
  <c r="J95" i="25"/>
  <c r="D91" i="25"/>
  <c r="F73" i="25"/>
  <c r="D107" i="25"/>
  <c r="I114" i="25"/>
  <c r="J113" i="25"/>
  <c r="K110" i="25"/>
  <c r="E108" i="25"/>
  <c r="C101" i="25"/>
  <c r="F97" i="25"/>
  <c r="E86" i="25"/>
  <c r="G84" i="25"/>
  <c r="H83" i="25"/>
  <c r="J80" i="25"/>
  <c r="K79" i="25"/>
  <c r="E77" i="25"/>
  <c r="C102" i="25"/>
  <c r="C106" i="25"/>
  <c r="E97" i="25"/>
  <c r="F96" i="25"/>
  <c r="H92" i="25"/>
  <c r="I91" i="25"/>
  <c r="J90" i="25"/>
  <c r="K89" i="25"/>
  <c r="C95" i="25"/>
  <c r="E91" i="25"/>
  <c r="F90" i="25"/>
  <c r="G73" i="25"/>
  <c r="J74" i="25"/>
  <c r="H108" i="25"/>
  <c r="J84" i="25"/>
  <c r="C83" i="25"/>
  <c r="G78" i="25"/>
  <c r="I74" i="25"/>
  <c r="I109" i="25"/>
  <c r="E101" i="25"/>
  <c r="I115" i="25"/>
  <c r="J114" i="25"/>
  <c r="C113" i="25"/>
  <c r="D110" i="25"/>
  <c r="F108" i="25"/>
  <c r="G107" i="25"/>
  <c r="J103" i="25"/>
  <c r="D101" i="25"/>
  <c r="I95" i="25"/>
  <c r="C91" i="25"/>
  <c r="F86" i="25"/>
  <c r="H84" i="25"/>
  <c r="K80" i="25"/>
  <c r="I92" i="25"/>
  <c r="K90" i="25"/>
  <c r="F91" i="25"/>
  <c r="H73" i="25"/>
  <c r="K74" i="25"/>
  <c r="C74" i="25"/>
  <c r="D73" i="25"/>
  <c r="E72" i="25"/>
  <c r="F71" i="25"/>
  <c r="I86" i="25"/>
  <c r="K84" i="25"/>
  <c r="C84" i="25"/>
  <c r="F80" i="25"/>
  <c r="H78" i="25"/>
  <c r="I77" i="25"/>
  <c r="K115" i="25"/>
  <c r="J108" i="25"/>
  <c r="G102" i="25"/>
  <c r="I84" i="25"/>
  <c r="C82" i="25"/>
  <c r="I108" i="25"/>
  <c r="H102" i="25"/>
  <c r="H109" i="25"/>
  <c r="E115" i="25"/>
  <c r="I85" i="25"/>
  <c r="G108" i="25"/>
  <c r="D92" i="25"/>
  <c r="C115" i="25"/>
  <c r="D114" i="25"/>
  <c r="F114" i="25"/>
  <c r="K113" i="25"/>
  <c r="F102" i="25"/>
  <c r="C92" i="25"/>
  <c r="G79" i="25"/>
  <c r="F74" i="25"/>
  <c r="C71" i="25"/>
  <c r="E113" i="25"/>
  <c r="J89" i="25"/>
  <c r="C73" i="25"/>
  <c r="C72" i="25"/>
  <c r="J98" i="25"/>
  <c r="C97" i="25"/>
  <c r="F78" i="25"/>
  <c r="C107" i="25"/>
  <c r="F89" i="25"/>
  <c r="F79" i="25"/>
  <c r="C77" i="25"/>
  <c r="I98" i="25"/>
  <c r="F84" i="25"/>
  <c r="G92" i="25"/>
  <c r="I90" i="25"/>
  <c r="F98" i="25"/>
  <c r="G97" i="25"/>
  <c r="E73" i="25"/>
  <c r="F72" i="25"/>
  <c r="C85" i="25"/>
  <c r="I78" i="25"/>
  <c r="J115" i="25"/>
  <c r="K108" i="25"/>
  <c r="K104" i="25"/>
  <c r="F103" i="25"/>
  <c r="H115" i="25"/>
  <c r="H110" i="25"/>
  <c r="K107" i="25"/>
  <c r="E104" i="25"/>
  <c r="H101" i="25"/>
  <c r="K97" i="25"/>
  <c r="E95" i="25"/>
  <c r="H91" i="25"/>
  <c r="E85" i="25"/>
  <c r="K78" i="25"/>
  <c r="H72" i="25"/>
  <c r="H98" i="25"/>
  <c r="J104" i="25"/>
  <c r="C103" i="25"/>
  <c r="K95" i="25"/>
  <c r="E92" i="25"/>
  <c r="H89" i="25"/>
  <c r="K85" i="25"/>
  <c r="E83" i="25"/>
  <c r="H79" i="25"/>
  <c r="G110" i="25"/>
  <c r="J107" i="25"/>
  <c r="D104" i="25"/>
  <c r="G101" i="25"/>
  <c r="J97" i="25"/>
  <c r="D95" i="25"/>
  <c r="G91" i="25"/>
  <c r="D85" i="25"/>
  <c r="J78" i="25"/>
  <c r="G72" i="25"/>
  <c r="C89" i="25"/>
  <c r="F85" i="25"/>
  <c r="C79" i="25"/>
  <c r="I72" i="25"/>
  <c r="E109" i="25"/>
  <c r="K102" i="25"/>
  <c r="H96" i="25"/>
  <c r="K92" i="25"/>
  <c r="E90" i="25"/>
  <c r="H86" i="25"/>
  <c r="K83" i="25"/>
  <c r="E80" i="25"/>
  <c r="H77" i="25"/>
  <c r="K73" i="25"/>
  <c r="E71" i="25"/>
  <c r="C108" i="25"/>
  <c r="E102" i="25"/>
  <c r="F110" i="25"/>
  <c r="G109" i="25"/>
  <c r="I107" i="25"/>
  <c r="C104" i="25"/>
  <c r="D109" i="25"/>
  <c r="F101" i="25"/>
  <c r="I97" i="25"/>
  <c r="J102" i="25"/>
  <c r="G96" i="25"/>
  <c r="J92" i="25"/>
  <c r="D90" i="25"/>
  <c r="G86" i="25"/>
  <c r="J83" i="25"/>
  <c r="D80" i="25"/>
  <c r="G77" i="25"/>
  <c r="J73" i="25"/>
  <c r="D71" i="25"/>
  <c r="I103" i="25"/>
  <c r="H104" i="25"/>
  <c r="E103" i="25"/>
  <c r="K101" i="25"/>
  <c r="E98" i="25"/>
  <c r="K96" i="25"/>
  <c r="H95" i="25"/>
  <c r="K91" i="25"/>
  <c r="H90" i="25"/>
  <c r="E89" i="25"/>
  <c r="K86" i="25"/>
  <c r="H85" i="25"/>
  <c r="E84" i="25"/>
  <c r="H80" i="25"/>
  <c r="E79" i="25"/>
  <c r="K77" i="25"/>
  <c r="E74" i="25"/>
  <c r="K72" i="25"/>
  <c r="H71" i="25"/>
  <c r="G104" i="25"/>
  <c r="D103" i="25"/>
  <c r="J101" i="25"/>
  <c r="D98" i="25"/>
  <c r="J96" i="25"/>
  <c r="G95" i="25"/>
  <c r="J91" i="25"/>
  <c r="G90" i="25"/>
  <c r="D89" i="25"/>
  <c r="J86" i="25"/>
  <c r="G85" i="25"/>
  <c r="D84" i="25"/>
  <c r="G80" i="25"/>
  <c r="D79" i="25"/>
  <c r="J77" i="25"/>
  <c r="D74" i="25"/>
  <c r="J72" i="25"/>
  <c r="G71" i="25"/>
  <c r="D116" i="16"/>
  <c r="D115" i="16"/>
  <c r="D114" i="16"/>
  <c r="C116" i="17"/>
  <c r="D116" i="17"/>
  <c r="E116" i="17"/>
  <c r="F116" i="17"/>
  <c r="G116" i="17"/>
  <c r="H116" i="17"/>
  <c r="I116" i="17"/>
  <c r="J116" i="17"/>
  <c r="K116" i="17"/>
  <c r="L116" i="17"/>
  <c r="C116" i="16" l="1"/>
  <c r="E116" i="16"/>
  <c r="F116" i="16"/>
  <c r="G116" i="16"/>
  <c r="H116" i="16"/>
  <c r="I116" i="16"/>
  <c r="J116" i="16"/>
  <c r="K116" i="16"/>
  <c r="L116" i="16"/>
  <c r="C116" i="15" l="1"/>
  <c r="D116" i="15"/>
  <c r="E116" i="15"/>
  <c r="F116" i="15"/>
  <c r="G116" i="15"/>
  <c r="H116" i="15"/>
  <c r="I116" i="15"/>
  <c r="J116" i="15"/>
  <c r="K116" i="15"/>
  <c r="C116" i="2" l="1"/>
  <c r="D116" i="2"/>
  <c r="E116" i="2"/>
  <c r="F116" i="2"/>
  <c r="G116" i="2"/>
  <c r="H116" i="2"/>
  <c r="I116" i="2"/>
  <c r="J116" i="2"/>
  <c r="K116" i="2"/>
  <c r="N12" i="17" l="1"/>
  <c r="N18" i="17"/>
  <c r="N24" i="17"/>
  <c r="N30" i="17"/>
  <c r="N36" i="17"/>
  <c r="N42" i="17"/>
  <c r="N48" i="17"/>
  <c r="N12" i="16"/>
  <c r="N18" i="16"/>
  <c r="N24" i="16"/>
  <c r="N30" i="16"/>
  <c r="N36" i="16"/>
  <c r="N42" i="16"/>
  <c r="N48" i="16"/>
  <c r="K86" i="17"/>
  <c r="K92" i="17"/>
  <c r="C98" i="17" l="1"/>
  <c r="M40" i="17"/>
  <c r="N40" i="17" s="1"/>
  <c r="M47" i="17" l="1"/>
  <c r="N47" i="17" s="1"/>
  <c r="M46" i="17"/>
  <c r="N46" i="17" s="1"/>
  <c r="M45" i="17"/>
  <c r="N45" i="17" s="1"/>
  <c r="M44" i="17"/>
  <c r="M32" i="17"/>
  <c r="N32" i="17" s="1"/>
  <c r="M52" i="16"/>
  <c r="N52" i="16" s="1"/>
  <c r="E43" i="16"/>
  <c r="E42" i="25" s="1"/>
  <c r="M43" i="17" l="1"/>
  <c r="N43" i="17" s="1"/>
  <c r="N44" i="17"/>
  <c r="M50" i="16"/>
  <c r="N50" i="16" s="1"/>
  <c r="D49" i="17" l="1"/>
  <c r="D113" i="17" s="1"/>
  <c r="E49" i="17"/>
  <c r="E113" i="17" s="1"/>
  <c r="F49" i="17"/>
  <c r="F113" i="17" s="1"/>
  <c r="G49" i="17"/>
  <c r="G113" i="17" s="1"/>
  <c r="H49" i="17"/>
  <c r="H113" i="17" s="1"/>
  <c r="I49" i="17"/>
  <c r="I113" i="17" s="1"/>
  <c r="J49" i="17"/>
  <c r="J113" i="17" s="1"/>
  <c r="K49" i="17"/>
  <c r="K113" i="17" s="1"/>
  <c r="L49" i="17"/>
  <c r="L113" i="17" s="1"/>
  <c r="C49" i="17"/>
  <c r="C113" i="17" s="1"/>
  <c r="D43" i="17"/>
  <c r="E43" i="17"/>
  <c r="F43" i="17"/>
  <c r="G43" i="17"/>
  <c r="H43" i="17"/>
  <c r="I43" i="17"/>
  <c r="J43" i="17"/>
  <c r="K43" i="17"/>
  <c r="L43" i="17"/>
  <c r="L37" i="17"/>
  <c r="K37" i="17"/>
  <c r="J37" i="17"/>
  <c r="D37" i="17"/>
  <c r="E37" i="17"/>
  <c r="F37" i="17"/>
  <c r="G37" i="17"/>
  <c r="H37" i="17"/>
  <c r="I37" i="17"/>
  <c r="L31" i="17"/>
  <c r="K31" i="17"/>
  <c r="J31" i="17"/>
  <c r="D31" i="17"/>
  <c r="E31" i="17"/>
  <c r="F31" i="17"/>
  <c r="G31" i="17"/>
  <c r="H31" i="17"/>
  <c r="I31" i="17"/>
  <c r="D25" i="17"/>
  <c r="E25" i="17"/>
  <c r="F25" i="17"/>
  <c r="G25" i="17"/>
  <c r="H25" i="17"/>
  <c r="I25" i="17"/>
  <c r="J25" i="17"/>
  <c r="K25" i="17"/>
  <c r="L25" i="17"/>
  <c r="D19" i="17"/>
  <c r="E19" i="17"/>
  <c r="F19" i="17"/>
  <c r="G19" i="17"/>
  <c r="H19" i="17"/>
  <c r="I19" i="17"/>
  <c r="J19" i="17"/>
  <c r="K19" i="17"/>
  <c r="L19" i="17"/>
  <c r="D13" i="17"/>
  <c r="E13" i="17"/>
  <c r="F13" i="17"/>
  <c r="G13" i="17"/>
  <c r="H13" i="17"/>
  <c r="I13" i="17"/>
  <c r="J13" i="17"/>
  <c r="K13" i="17"/>
  <c r="L13" i="17"/>
  <c r="D7" i="17"/>
  <c r="E7" i="17"/>
  <c r="F7" i="17"/>
  <c r="G7" i="17"/>
  <c r="H7" i="17"/>
  <c r="I7" i="17"/>
  <c r="J7" i="17"/>
  <c r="K7" i="17"/>
  <c r="L7" i="17"/>
  <c r="L49" i="16"/>
  <c r="K49" i="16"/>
  <c r="J49" i="16"/>
  <c r="I49" i="16"/>
  <c r="H49" i="16"/>
  <c r="H113" i="16" s="1"/>
  <c r="G49" i="16"/>
  <c r="F49" i="16"/>
  <c r="E49" i="16"/>
  <c r="D49" i="16"/>
  <c r="L43" i="16"/>
  <c r="K42" i="25" s="1"/>
  <c r="K43" i="16"/>
  <c r="J42" i="25" s="1"/>
  <c r="J43" i="16"/>
  <c r="I42" i="25" s="1"/>
  <c r="I43" i="16"/>
  <c r="H42" i="25" s="1"/>
  <c r="H43" i="16"/>
  <c r="G43" i="16"/>
  <c r="G42" i="25" s="1"/>
  <c r="F43" i="16"/>
  <c r="F42" i="25" s="1"/>
  <c r="D43" i="16"/>
  <c r="D42" i="25" s="1"/>
  <c r="D37" i="16"/>
  <c r="D36" i="25" s="1"/>
  <c r="E37" i="16"/>
  <c r="E36" i="25" s="1"/>
  <c r="F37" i="16"/>
  <c r="F36" i="25" s="1"/>
  <c r="G37" i="16"/>
  <c r="G36" i="25" s="1"/>
  <c r="H37" i="16"/>
  <c r="I37" i="16"/>
  <c r="H36" i="25" s="1"/>
  <c r="J37" i="16"/>
  <c r="I36" i="25" s="1"/>
  <c r="K37" i="16"/>
  <c r="J36" i="25" s="1"/>
  <c r="L37" i="16"/>
  <c r="K36" i="25" s="1"/>
  <c r="C37" i="16"/>
  <c r="C36" i="25" s="1"/>
  <c r="D31" i="16"/>
  <c r="D30" i="25" s="1"/>
  <c r="E31" i="16"/>
  <c r="E30" i="25" s="1"/>
  <c r="F31" i="16"/>
  <c r="F30" i="25" s="1"/>
  <c r="G31" i="16"/>
  <c r="G30" i="25" s="1"/>
  <c r="H31" i="16"/>
  <c r="I31" i="16"/>
  <c r="H30" i="25" s="1"/>
  <c r="J31" i="16"/>
  <c r="I30" i="25" s="1"/>
  <c r="K31" i="16"/>
  <c r="J30" i="25" s="1"/>
  <c r="L31" i="16"/>
  <c r="K30" i="25" s="1"/>
  <c r="C31" i="16"/>
  <c r="C30" i="25" s="1"/>
  <c r="C88" i="25" s="1"/>
  <c r="E25" i="16"/>
  <c r="E24" i="25" s="1"/>
  <c r="F25" i="16"/>
  <c r="F24" i="25" s="1"/>
  <c r="G25" i="16"/>
  <c r="G24" i="25" s="1"/>
  <c r="H25" i="16"/>
  <c r="I25" i="16"/>
  <c r="H24" i="25" s="1"/>
  <c r="J25" i="16"/>
  <c r="I24" i="25" s="1"/>
  <c r="K25" i="16"/>
  <c r="J24" i="25" s="1"/>
  <c r="L25" i="16"/>
  <c r="K24" i="25" s="1"/>
  <c r="D25" i="16"/>
  <c r="D24" i="25" s="1"/>
  <c r="L19" i="16"/>
  <c r="K18" i="25" s="1"/>
  <c r="K76" i="25" s="1"/>
  <c r="K19" i="16"/>
  <c r="J18" i="25" s="1"/>
  <c r="J19" i="16"/>
  <c r="I18" i="25" s="1"/>
  <c r="I19" i="16"/>
  <c r="H18" i="25" s="1"/>
  <c r="H19" i="16"/>
  <c r="G19" i="16"/>
  <c r="G18" i="25" s="1"/>
  <c r="F19" i="16"/>
  <c r="F18" i="25" s="1"/>
  <c r="E19" i="16"/>
  <c r="E18" i="25" s="1"/>
  <c r="D19" i="16"/>
  <c r="D18" i="25" s="1"/>
  <c r="G13" i="16"/>
  <c r="G12" i="25" s="1"/>
  <c r="H13" i="16"/>
  <c r="I13" i="16"/>
  <c r="H12" i="25" s="1"/>
  <c r="J13" i="16"/>
  <c r="I12" i="25" s="1"/>
  <c r="K13" i="16"/>
  <c r="J12" i="25" s="1"/>
  <c r="L13" i="16"/>
  <c r="K12" i="25" s="1"/>
  <c r="F13" i="16"/>
  <c r="F12" i="25" s="1"/>
  <c r="E13" i="16"/>
  <c r="E12" i="25" s="1"/>
  <c r="D13" i="16"/>
  <c r="D12" i="25" s="1"/>
  <c r="C13" i="16"/>
  <c r="C12" i="25" s="1"/>
  <c r="E48" i="25" l="1"/>
  <c r="E106" i="25" s="1"/>
  <c r="E113" i="16"/>
  <c r="F48" i="25"/>
  <c r="F112" i="25" s="1"/>
  <c r="F113" i="16"/>
  <c r="G48" i="25"/>
  <c r="G112" i="25" s="1"/>
  <c r="G113" i="16"/>
  <c r="D48" i="25"/>
  <c r="D112" i="25" s="1"/>
  <c r="D113" i="16"/>
  <c r="I48" i="25"/>
  <c r="I112" i="25" s="1"/>
  <c r="J113" i="16"/>
  <c r="J48" i="25"/>
  <c r="J112" i="25" s="1"/>
  <c r="K113" i="16"/>
  <c r="K48" i="25"/>
  <c r="K112" i="25" s="1"/>
  <c r="L113" i="16"/>
  <c r="H48" i="25"/>
  <c r="H112" i="25" s="1"/>
  <c r="I113" i="16"/>
  <c r="H94" i="25"/>
  <c r="I82" i="25"/>
  <c r="J100" i="25"/>
  <c r="J76" i="25"/>
  <c r="F100" i="25"/>
  <c r="F82" i="25"/>
  <c r="K94" i="25"/>
  <c r="G88" i="25"/>
  <c r="F76" i="25"/>
  <c r="K88" i="25"/>
  <c r="K82" i="25"/>
  <c r="E88" i="25"/>
  <c r="G94" i="25"/>
  <c r="H100" i="25"/>
  <c r="G100" i="25"/>
  <c r="D82" i="25"/>
  <c r="E82" i="25"/>
  <c r="F88" i="25"/>
  <c r="G82" i="25"/>
  <c r="G76" i="25"/>
  <c r="J88" i="25"/>
  <c r="J82" i="25"/>
  <c r="D88" i="25"/>
  <c r="F94" i="25"/>
  <c r="I100" i="25"/>
  <c r="C94" i="25"/>
  <c r="C100" i="25"/>
  <c r="E76" i="25"/>
  <c r="H82" i="25"/>
  <c r="H76" i="25"/>
  <c r="I88" i="25"/>
  <c r="K100" i="25"/>
  <c r="E100" i="25"/>
  <c r="E94" i="25"/>
  <c r="D100" i="25"/>
  <c r="D94" i="25"/>
  <c r="C76" i="25"/>
  <c r="I76" i="25"/>
  <c r="H88" i="25"/>
  <c r="J94" i="25"/>
  <c r="D76" i="25"/>
  <c r="I94" i="25"/>
  <c r="L7" i="16"/>
  <c r="K6" i="25" s="1"/>
  <c r="K70" i="25" s="1"/>
  <c r="K7" i="16"/>
  <c r="J7" i="16"/>
  <c r="I6" i="25" s="1"/>
  <c r="I70" i="25" s="1"/>
  <c r="I7" i="16"/>
  <c r="H6" i="25" s="1"/>
  <c r="H70" i="25" s="1"/>
  <c r="H7" i="16"/>
  <c r="G7" i="16"/>
  <c r="G6" i="25" s="1"/>
  <c r="G70" i="25" s="1"/>
  <c r="F7" i="16"/>
  <c r="F6" i="25" s="1"/>
  <c r="F70" i="25" s="1"/>
  <c r="E7" i="16"/>
  <c r="E6" i="25" s="1"/>
  <c r="E70" i="25" s="1"/>
  <c r="D7" i="16"/>
  <c r="D6" i="25" s="1"/>
  <c r="D70" i="25" s="1"/>
  <c r="C7" i="16"/>
  <c r="C6" i="25" s="1"/>
  <c r="C70" i="25" s="1"/>
  <c r="H106" i="25" l="1"/>
  <c r="K106" i="25"/>
  <c r="G106" i="25"/>
  <c r="E112" i="25"/>
  <c r="D106" i="25"/>
  <c r="I106" i="25"/>
  <c r="J106" i="25"/>
  <c r="F106" i="25"/>
  <c r="C115" i="17"/>
  <c r="D115" i="17"/>
  <c r="E115" i="17"/>
  <c r="F115" i="17"/>
  <c r="G115" i="17"/>
  <c r="H115" i="17"/>
  <c r="I115" i="17"/>
  <c r="J115" i="17"/>
  <c r="K115" i="17"/>
  <c r="L115" i="17"/>
  <c r="C115" i="16" l="1"/>
  <c r="E115" i="16"/>
  <c r="F115" i="16"/>
  <c r="G115" i="16"/>
  <c r="H115" i="16"/>
  <c r="I115" i="16"/>
  <c r="J115" i="16"/>
  <c r="K115" i="16"/>
  <c r="L115" i="16"/>
  <c r="C115" i="15" l="1"/>
  <c r="D115" i="15"/>
  <c r="E115" i="15"/>
  <c r="F115" i="15"/>
  <c r="G115" i="15"/>
  <c r="H115" i="15"/>
  <c r="I115" i="15"/>
  <c r="J115" i="15"/>
  <c r="K115" i="15"/>
  <c r="C115" i="2" l="1"/>
  <c r="D115" i="2"/>
  <c r="E115" i="2"/>
  <c r="F115" i="2"/>
  <c r="G115" i="2"/>
  <c r="H115" i="2"/>
  <c r="I115" i="2"/>
  <c r="J115" i="2"/>
  <c r="K115" i="2"/>
  <c r="C114" i="2" l="1"/>
  <c r="K114" i="2"/>
  <c r="J114" i="2"/>
  <c r="I114" i="2"/>
  <c r="H114" i="2"/>
  <c r="G114" i="2"/>
  <c r="F114" i="2"/>
  <c r="E114" i="2"/>
  <c r="D114" i="2"/>
  <c r="E114" i="16" l="1"/>
  <c r="F114" i="16"/>
  <c r="G114" i="16"/>
  <c r="H114" i="16"/>
  <c r="I114" i="16"/>
  <c r="J114" i="16"/>
  <c r="K114" i="16"/>
  <c r="L114" i="16"/>
  <c r="C114" i="16"/>
  <c r="D114" i="17"/>
  <c r="E114" i="17"/>
  <c r="F114" i="17"/>
  <c r="G114" i="17"/>
  <c r="H114" i="17"/>
  <c r="I114" i="17"/>
  <c r="J114" i="17"/>
  <c r="K114" i="17"/>
  <c r="L114" i="17"/>
  <c r="C114" i="17"/>
  <c r="D114" i="15"/>
  <c r="E114" i="15"/>
  <c r="F114" i="15"/>
  <c r="G114" i="15"/>
  <c r="H114" i="15"/>
  <c r="I114" i="15"/>
  <c r="J114" i="15"/>
  <c r="K114" i="15"/>
  <c r="C114" i="15"/>
  <c r="L111" i="17" l="1"/>
  <c r="K111" i="17"/>
  <c r="J111" i="17"/>
  <c r="I111" i="17"/>
  <c r="H111" i="17"/>
  <c r="G111" i="17"/>
  <c r="F111" i="17"/>
  <c r="E111" i="17"/>
  <c r="D111" i="17"/>
  <c r="C111" i="17"/>
  <c r="L110" i="17"/>
  <c r="K110" i="17"/>
  <c r="J110" i="17"/>
  <c r="I110" i="17"/>
  <c r="H110" i="17"/>
  <c r="G110" i="17"/>
  <c r="F110" i="17"/>
  <c r="E110" i="17"/>
  <c r="D110" i="17"/>
  <c r="C110" i="17"/>
  <c r="L109" i="17"/>
  <c r="K109" i="17"/>
  <c r="J109" i="17"/>
  <c r="I109" i="17"/>
  <c r="H109" i="17"/>
  <c r="G109" i="17"/>
  <c r="F109" i="17"/>
  <c r="E109" i="17"/>
  <c r="D109" i="17"/>
  <c r="C109" i="17"/>
  <c r="L108" i="17"/>
  <c r="K108" i="17"/>
  <c r="J108" i="17"/>
  <c r="I108" i="17"/>
  <c r="H108" i="17"/>
  <c r="G108" i="17"/>
  <c r="F108" i="17"/>
  <c r="E108" i="17"/>
  <c r="D108" i="17"/>
  <c r="C108" i="17"/>
  <c r="L107" i="17"/>
  <c r="K107" i="17"/>
  <c r="J107" i="17"/>
  <c r="I107" i="17"/>
  <c r="H107" i="17"/>
  <c r="G107" i="17"/>
  <c r="F107" i="17"/>
  <c r="E107" i="17"/>
  <c r="D107" i="17"/>
  <c r="C107" i="17"/>
  <c r="L105" i="17"/>
  <c r="K105" i="17"/>
  <c r="J105" i="17"/>
  <c r="I105" i="17"/>
  <c r="H105" i="17"/>
  <c r="G105" i="17"/>
  <c r="F105" i="17"/>
  <c r="E105" i="17"/>
  <c r="D105" i="17"/>
  <c r="C105" i="17"/>
  <c r="L104" i="17"/>
  <c r="K104" i="17"/>
  <c r="J104" i="17"/>
  <c r="I104" i="17"/>
  <c r="H104" i="17"/>
  <c r="G104" i="17"/>
  <c r="F104" i="17"/>
  <c r="E104" i="17"/>
  <c r="D104" i="17"/>
  <c r="C104" i="17"/>
  <c r="L103" i="17"/>
  <c r="K103" i="17"/>
  <c r="J103" i="17"/>
  <c r="I103" i="17"/>
  <c r="H103" i="17"/>
  <c r="G103" i="17"/>
  <c r="F103" i="17"/>
  <c r="E103" i="17"/>
  <c r="D103" i="17"/>
  <c r="C103" i="17"/>
  <c r="L102" i="17"/>
  <c r="K102" i="17"/>
  <c r="J102" i="17"/>
  <c r="I102" i="17"/>
  <c r="H102" i="17"/>
  <c r="G102" i="17"/>
  <c r="F102" i="17"/>
  <c r="E102" i="17"/>
  <c r="D102" i="17"/>
  <c r="C102" i="17"/>
  <c r="L101" i="17"/>
  <c r="K101" i="17"/>
  <c r="J101" i="17"/>
  <c r="I101" i="17"/>
  <c r="H101" i="17"/>
  <c r="G101" i="17"/>
  <c r="F101" i="17"/>
  <c r="E101" i="17"/>
  <c r="D101" i="17"/>
  <c r="C101" i="17"/>
  <c r="L99" i="17"/>
  <c r="K99" i="17"/>
  <c r="J99" i="17"/>
  <c r="I99" i="17"/>
  <c r="H99" i="17"/>
  <c r="G99" i="17"/>
  <c r="F99" i="17"/>
  <c r="E99" i="17"/>
  <c r="D99" i="17"/>
  <c r="C99" i="17"/>
  <c r="L98" i="17"/>
  <c r="K98" i="17"/>
  <c r="J98" i="17"/>
  <c r="I98" i="17"/>
  <c r="H98" i="17"/>
  <c r="G98" i="17"/>
  <c r="F98" i="17"/>
  <c r="E98" i="17"/>
  <c r="D98" i="17"/>
  <c r="L97" i="17"/>
  <c r="K97" i="17"/>
  <c r="J97" i="17"/>
  <c r="I97" i="17"/>
  <c r="H97" i="17"/>
  <c r="G97" i="17"/>
  <c r="F97" i="17"/>
  <c r="E97" i="17"/>
  <c r="D97" i="17"/>
  <c r="C97" i="17"/>
  <c r="L96" i="17"/>
  <c r="K96" i="17"/>
  <c r="J96" i="17"/>
  <c r="I96" i="17"/>
  <c r="H96" i="17"/>
  <c r="G96" i="17"/>
  <c r="F96" i="17"/>
  <c r="E96" i="17"/>
  <c r="D96" i="17"/>
  <c r="C96" i="17"/>
  <c r="L95" i="17"/>
  <c r="K95" i="17"/>
  <c r="J95" i="17"/>
  <c r="I95" i="17"/>
  <c r="H95" i="17"/>
  <c r="G95" i="17"/>
  <c r="F95" i="17"/>
  <c r="E95" i="17"/>
  <c r="D95" i="17"/>
  <c r="C95" i="17"/>
  <c r="L93" i="17"/>
  <c r="K93" i="17"/>
  <c r="J93" i="17"/>
  <c r="I93" i="17"/>
  <c r="H93" i="17"/>
  <c r="G93" i="17"/>
  <c r="F93" i="17"/>
  <c r="E93" i="17"/>
  <c r="D93" i="17"/>
  <c r="C93" i="17"/>
  <c r="L92" i="17"/>
  <c r="J92" i="17"/>
  <c r="I92" i="17"/>
  <c r="H92" i="17"/>
  <c r="G92" i="17"/>
  <c r="F92" i="17"/>
  <c r="E92" i="17"/>
  <c r="D92" i="17"/>
  <c r="C92" i="17"/>
  <c r="L91" i="17"/>
  <c r="K91" i="17"/>
  <c r="J91" i="17"/>
  <c r="I91" i="17"/>
  <c r="H91" i="17"/>
  <c r="G91" i="17"/>
  <c r="F91" i="17"/>
  <c r="E91" i="17"/>
  <c r="D91" i="17"/>
  <c r="C91" i="17"/>
  <c r="L90" i="17"/>
  <c r="K90" i="17"/>
  <c r="J90" i="17"/>
  <c r="I90" i="17"/>
  <c r="H90" i="17"/>
  <c r="G90" i="17"/>
  <c r="F90" i="17"/>
  <c r="E90" i="17"/>
  <c r="D90" i="17"/>
  <c r="C90" i="17"/>
  <c r="L89" i="17"/>
  <c r="K89" i="17"/>
  <c r="J89" i="17"/>
  <c r="I89" i="17"/>
  <c r="H89" i="17"/>
  <c r="G89" i="17"/>
  <c r="F89" i="17"/>
  <c r="E89" i="17"/>
  <c r="D89" i="17"/>
  <c r="C89" i="17"/>
  <c r="L87" i="17"/>
  <c r="K87" i="17"/>
  <c r="J87" i="17"/>
  <c r="I87" i="17"/>
  <c r="H87" i="17"/>
  <c r="G87" i="17"/>
  <c r="F87" i="17"/>
  <c r="E87" i="17"/>
  <c r="D87" i="17"/>
  <c r="C87" i="17"/>
  <c r="L86" i="17"/>
  <c r="J86" i="17"/>
  <c r="I86" i="17"/>
  <c r="H86" i="17"/>
  <c r="G86" i="17"/>
  <c r="F86" i="17"/>
  <c r="E86" i="17"/>
  <c r="D86" i="17"/>
  <c r="C86" i="17"/>
  <c r="L85" i="17"/>
  <c r="K85" i="17"/>
  <c r="J85" i="17"/>
  <c r="I85" i="17"/>
  <c r="H85" i="17"/>
  <c r="G85" i="17"/>
  <c r="F85" i="17"/>
  <c r="E85" i="17"/>
  <c r="D85" i="17"/>
  <c r="C85" i="17"/>
  <c r="L84" i="17"/>
  <c r="K84" i="17"/>
  <c r="J84" i="17"/>
  <c r="I84" i="17"/>
  <c r="H84" i="17"/>
  <c r="G84" i="17"/>
  <c r="F84" i="17"/>
  <c r="E84" i="17"/>
  <c r="D84" i="17"/>
  <c r="C84" i="17"/>
  <c r="L83" i="17"/>
  <c r="K83" i="17"/>
  <c r="J83" i="17"/>
  <c r="I83" i="17"/>
  <c r="H83" i="17"/>
  <c r="G83" i="17"/>
  <c r="F83" i="17"/>
  <c r="E83" i="17"/>
  <c r="D83" i="17"/>
  <c r="C83" i="17"/>
  <c r="L81" i="17"/>
  <c r="K81" i="17"/>
  <c r="J81" i="17"/>
  <c r="I81" i="17"/>
  <c r="H81" i="17"/>
  <c r="G81" i="17"/>
  <c r="F81" i="17"/>
  <c r="E81" i="17"/>
  <c r="D81" i="17"/>
  <c r="C81" i="17"/>
  <c r="L80" i="17"/>
  <c r="K80" i="17"/>
  <c r="J80" i="17"/>
  <c r="I80" i="17"/>
  <c r="H80" i="17"/>
  <c r="G80" i="17"/>
  <c r="F80" i="17"/>
  <c r="E80" i="17"/>
  <c r="D80" i="17"/>
  <c r="C80" i="17"/>
  <c r="L79" i="17"/>
  <c r="K79" i="17"/>
  <c r="J79" i="17"/>
  <c r="I79" i="17"/>
  <c r="H79" i="17"/>
  <c r="G79" i="17"/>
  <c r="F79" i="17"/>
  <c r="E79" i="17"/>
  <c r="D79" i="17"/>
  <c r="C79" i="17"/>
  <c r="L78" i="17"/>
  <c r="K78" i="17"/>
  <c r="J78" i="17"/>
  <c r="I78" i="17"/>
  <c r="H78" i="17"/>
  <c r="G78" i="17"/>
  <c r="F78" i="17"/>
  <c r="E78" i="17"/>
  <c r="D78" i="17"/>
  <c r="C78" i="17"/>
  <c r="L77" i="17"/>
  <c r="K77" i="17"/>
  <c r="J77" i="17"/>
  <c r="I77" i="17"/>
  <c r="H77" i="17"/>
  <c r="G77" i="17"/>
  <c r="F77" i="17"/>
  <c r="E77" i="17"/>
  <c r="D77" i="17"/>
  <c r="C77" i="17"/>
  <c r="L75" i="17"/>
  <c r="K75" i="17"/>
  <c r="J75" i="17"/>
  <c r="I75" i="17"/>
  <c r="H75" i="17"/>
  <c r="G75" i="17"/>
  <c r="F75" i="17"/>
  <c r="E75" i="17"/>
  <c r="D75" i="17"/>
  <c r="C75" i="17"/>
  <c r="L74" i="17"/>
  <c r="K74" i="17"/>
  <c r="J74" i="17"/>
  <c r="I74" i="17"/>
  <c r="H74" i="17"/>
  <c r="G74" i="17"/>
  <c r="F74" i="17"/>
  <c r="E74" i="17"/>
  <c r="D74" i="17"/>
  <c r="C74" i="17"/>
  <c r="L73" i="17"/>
  <c r="K73" i="17"/>
  <c r="J73" i="17"/>
  <c r="I73" i="17"/>
  <c r="H73" i="17"/>
  <c r="G73" i="17"/>
  <c r="F73" i="17"/>
  <c r="E73" i="17"/>
  <c r="D73" i="17"/>
  <c r="C73" i="17"/>
  <c r="L72" i="17"/>
  <c r="K72" i="17"/>
  <c r="J72" i="17"/>
  <c r="I72" i="17"/>
  <c r="H72" i="17"/>
  <c r="G72" i="17"/>
  <c r="F72" i="17"/>
  <c r="E72" i="17"/>
  <c r="D72" i="17"/>
  <c r="C72" i="17"/>
  <c r="L71" i="17"/>
  <c r="K71" i="17"/>
  <c r="J71" i="17"/>
  <c r="I71" i="17"/>
  <c r="H71" i="17"/>
  <c r="G71" i="17"/>
  <c r="F71" i="17"/>
  <c r="E71" i="17"/>
  <c r="D71" i="17"/>
  <c r="C71" i="17"/>
  <c r="K111" i="16"/>
  <c r="L111" i="16"/>
  <c r="J111" i="16"/>
  <c r="I111" i="16"/>
  <c r="H111" i="16"/>
  <c r="G111" i="16"/>
  <c r="F111" i="16"/>
  <c r="E111" i="16"/>
  <c r="D111" i="16"/>
  <c r="C111" i="16"/>
  <c r="L110" i="16"/>
  <c r="K110" i="16"/>
  <c r="J110" i="16"/>
  <c r="I110" i="16"/>
  <c r="H110" i="16"/>
  <c r="G110" i="16"/>
  <c r="F110" i="16"/>
  <c r="E110" i="16"/>
  <c r="D110" i="16"/>
  <c r="C110" i="16"/>
  <c r="L109" i="16"/>
  <c r="K109" i="16"/>
  <c r="J109" i="16"/>
  <c r="I109" i="16"/>
  <c r="H109" i="16"/>
  <c r="G109" i="16"/>
  <c r="F109" i="16"/>
  <c r="E109" i="16"/>
  <c r="D109" i="16"/>
  <c r="C109" i="16"/>
  <c r="L108" i="16"/>
  <c r="K108" i="16"/>
  <c r="J108" i="16"/>
  <c r="I108" i="16"/>
  <c r="H108" i="16"/>
  <c r="G108" i="16"/>
  <c r="F108" i="16"/>
  <c r="E108" i="16"/>
  <c r="D108" i="16"/>
  <c r="C108" i="16"/>
  <c r="L107" i="16"/>
  <c r="K107" i="16"/>
  <c r="J107" i="16"/>
  <c r="I107" i="16"/>
  <c r="H107" i="16"/>
  <c r="G107" i="16"/>
  <c r="F107" i="16"/>
  <c r="E107" i="16"/>
  <c r="D107" i="16"/>
  <c r="C107" i="16"/>
  <c r="L105" i="16"/>
  <c r="K105" i="16"/>
  <c r="J105" i="16"/>
  <c r="I105" i="16"/>
  <c r="H105" i="16"/>
  <c r="G105" i="16"/>
  <c r="F105" i="16"/>
  <c r="E105" i="16"/>
  <c r="D105" i="16"/>
  <c r="C105" i="16"/>
  <c r="L104" i="16"/>
  <c r="K104" i="16"/>
  <c r="J104" i="16"/>
  <c r="I104" i="16"/>
  <c r="H104" i="16"/>
  <c r="G104" i="16"/>
  <c r="F104" i="16"/>
  <c r="E104" i="16"/>
  <c r="D104" i="16"/>
  <c r="C104" i="16"/>
  <c r="L103" i="16"/>
  <c r="K103" i="16"/>
  <c r="J103" i="16"/>
  <c r="I103" i="16"/>
  <c r="H103" i="16"/>
  <c r="G103" i="16"/>
  <c r="F103" i="16"/>
  <c r="E103" i="16"/>
  <c r="D103" i="16"/>
  <c r="C103" i="16"/>
  <c r="L102" i="16"/>
  <c r="K102" i="16"/>
  <c r="J102" i="16"/>
  <c r="I102" i="16"/>
  <c r="H102" i="16"/>
  <c r="G102" i="16"/>
  <c r="F102" i="16"/>
  <c r="E102" i="16"/>
  <c r="D102" i="16"/>
  <c r="C102" i="16"/>
  <c r="L101" i="16"/>
  <c r="K101" i="16"/>
  <c r="J101" i="16"/>
  <c r="I101" i="16"/>
  <c r="H101" i="16"/>
  <c r="G101" i="16"/>
  <c r="F101" i="16"/>
  <c r="E101" i="16"/>
  <c r="D101" i="16"/>
  <c r="C101" i="16"/>
  <c r="L99" i="16"/>
  <c r="K99" i="16"/>
  <c r="J99" i="16"/>
  <c r="I99" i="16"/>
  <c r="H99" i="16"/>
  <c r="G99" i="16"/>
  <c r="F99" i="16"/>
  <c r="E99" i="16"/>
  <c r="D99" i="16"/>
  <c r="C99" i="16"/>
  <c r="L98" i="16"/>
  <c r="K98" i="16"/>
  <c r="J98" i="16"/>
  <c r="I98" i="16"/>
  <c r="H98" i="16"/>
  <c r="G98" i="16"/>
  <c r="F98" i="16"/>
  <c r="E98" i="16"/>
  <c r="D98" i="16"/>
  <c r="C98" i="16"/>
  <c r="L97" i="16"/>
  <c r="K97" i="16"/>
  <c r="J97" i="16"/>
  <c r="I97" i="16"/>
  <c r="H97" i="16"/>
  <c r="G97" i="16"/>
  <c r="F97" i="16"/>
  <c r="E97" i="16"/>
  <c r="D97" i="16"/>
  <c r="C97" i="16"/>
  <c r="L96" i="16"/>
  <c r="K96" i="16"/>
  <c r="J96" i="16"/>
  <c r="I96" i="16"/>
  <c r="H96" i="16"/>
  <c r="G96" i="16"/>
  <c r="F96" i="16"/>
  <c r="E96" i="16"/>
  <c r="D96" i="16"/>
  <c r="C96" i="16"/>
  <c r="L95" i="16"/>
  <c r="K95" i="16"/>
  <c r="J95" i="16"/>
  <c r="I95" i="16"/>
  <c r="H95" i="16"/>
  <c r="G95" i="16"/>
  <c r="F95" i="16"/>
  <c r="E95" i="16"/>
  <c r="D95" i="16"/>
  <c r="C95" i="16"/>
  <c r="L93" i="16"/>
  <c r="K93" i="16"/>
  <c r="J93" i="16"/>
  <c r="I93" i="16"/>
  <c r="H93" i="16"/>
  <c r="G93" i="16"/>
  <c r="F93" i="16"/>
  <c r="E93" i="16"/>
  <c r="D93" i="16"/>
  <c r="C93" i="16"/>
  <c r="L92" i="16"/>
  <c r="K92" i="16"/>
  <c r="J92" i="16"/>
  <c r="I92" i="16"/>
  <c r="H92" i="16"/>
  <c r="G92" i="16"/>
  <c r="F92" i="16"/>
  <c r="E92" i="16"/>
  <c r="D92" i="16"/>
  <c r="C92" i="16"/>
  <c r="L91" i="16"/>
  <c r="K91" i="16"/>
  <c r="J91" i="16"/>
  <c r="I91" i="16"/>
  <c r="H91" i="16"/>
  <c r="G91" i="16"/>
  <c r="F91" i="16"/>
  <c r="E91" i="16"/>
  <c r="D91" i="16"/>
  <c r="C91" i="16"/>
  <c r="L90" i="16"/>
  <c r="K90" i="16"/>
  <c r="J90" i="16"/>
  <c r="I90" i="16"/>
  <c r="H90" i="16"/>
  <c r="G90" i="16"/>
  <c r="F90" i="16"/>
  <c r="E90" i="16"/>
  <c r="D90" i="16"/>
  <c r="C90" i="16"/>
  <c r="L89" i="16"/>
  <c r="K89" i="16"/>
  <c r="J89" i="16"/>
  <c r="I89" i="16"/>
  <c r="H89" i="16"/>
  <c r="G89" i="16"/>
  <c r="F89" i="16"/>
  <c r="E89" i="16"/>
  <c r="D89" i="16"/>
  <c r="C89" i="16"/>
  <c r="L87" i="16"/>
  <c r="K87" i="16"/>
  <c r="J87" i="16"/>
  <c r="I87" i="16"/>
  <c r="H87" i="16"/>
  <c r="G87" i="16"/>
  <c r="F87" i="16"/>
  <c r="E87" i="16"/>
  <c r="D87" i="16"/>
  <c r="C87" i="16"/>
  <c r="L86" i="16"/>
  <c r="K86" i="16"/>
  <c r="J86" i="16"/>
  <c r="I86" i="16"/>
  <c r="H86" i="16"/>
  <c r="G86" i="16"/>
  <c r="F86" i="16"/>
  <c r="E86" i="16"/>
  <c r="D86" i="16"/>
  <c r="C86" i="16"/>
  <c r="L85" i="16"/>
  <c r="K85" i="16"/>
  <c r="J85" i="16"/>
  <c r="I85" i="16"/>
  <c r="H85" i="16"/>
  <c r="G85" i="16"/>
  <c r="F85" i="16"/>
  <c r="E85" i="16"/>
  <c r="D85" i="16"/>
  <c r="C85" i="16"/>
  <c r="L84" i="16"/>
  <c r="K84" i="16"/>
  <c r="J84" i="16"/>
  <c r="I84" i="16"/>
  <c r="H84" i="16"/>
  <c r="G84" i="16"/>
  <c r="F84" i="16"/>
  <c r="E84" i="16"/>
  <c r="D84" i="16"/>
  <c r="C84" i="16"/>
  <c r="L83" i="16"/>
  <c r="K83" i="16"/>
  <c r="J83" i="16"/>
  <c r="I83" i="16"/>
  <c r="H83" i="16"/>
  <c r="G83" i="16"/>
  <c r="F83" i="16"/>
  <c r="E83" i="16"/>
  <c r="D83" i="16"/>
  <c r="C83" i="16"/>
  <c r="L81" i="16"/>
  <c r="K81" i="16"/>
  <c r="J81" i="16"/>
  <c r="I81" i="16"/>
  <c r="H81" i="16"/>
  <c r="G81" i="16"/>
  <c r="F81" i="16"/>
  <c r="E81" i="16"/>
  <c r="D81" i="16"/>
  <c r="C81" i="16"/>
  <c r="L80" i="16"/>
  <c r="K80" i="16"/>
  <c r="J80" i="16"/>
  <c r="I80" i="16"/>
  <c r="H80" i="16"/>
  <c r="G80" i="16"/>
  <c r="F80" i="16"/>
  <c r="E80" i="16"/>
  <c r="D80" i="16"/>
  <c r="C80" i="16"/>
  <c r="L79" i="16"/>
  <c r="K79" i="16"/>
  <c r="J79" i="16"/>
  <c r="I79" i="16"/>
  <c r="H79" i="16"/>
  <c r="G79" i="16"/>
  <c r="F79" i="16"/>
  <c r="E79" i="16"/>
  <c r="D79" i="16"/>
  <c r="C79" i="16"/>
  <c r="L78" i="16"/>
  <c r="K78" i="16"/>
  <c r="J78" i="16"/>
  <c r="I78" i="16"/>
  <c r="H78" i="16"/>
  <c r="G78" i="16"/>
  <c r="F78" i="16"/>
  <c r="E78" i="16"/>
  <c r="D78" i="16"/>
  <c r="C78" i="16"/>
  <c r="L77" i="16"/>
  <c r="K77" i="16"/>
  <c r="J77" i="16"/>
  <c r="I77" i="16"/>
  <c r="H77" i="16"/>
  <c r="G77" i="16"/>
  <c r="F77" i="16"/>
  <c r="E77" i="16"/>
  <c r="D77" i="16"/>
  <c r="C77" i="16"/>
  <c r="C72" i="16"/>
  <c r="D72" i="16"/>
  <c r="E72" i="16"/>
  <c r="F72" i="16"/>
  <c r="G72" i="16"/>
  <c r="H72" i="16"/>
  <c r="I72" i="16"/>
  <c r="J72" i="16"/>
  <c r="K72" i="16"/>
  <c r="L72" i="16"/>
  <c r="C73" i="16"/>
  <c r="D73" i="16"/>
  <c r="E73" i="16"/>
  <c r="F73" i="16"/>
  <c r="G73" i="16"/>
  <c r="H73" i="16"/>
  <c r="I73" i="16"/>
  <c r="J73" i="16"/>
  <c r="K73" i="16"/>
  <c r="L73" i="16"/>
  <c r="C74" i="16"/>
  <c r="D74" i="16"/>
  <c r="E74" i="16"/>
  <c r="F74" i="16"/>
  <c r="G74" i="16"/>
  <c r="H74" i="16"/>
  <c r="I74" i="16"/>
  <c r="J74" i="16"/>
  <c r="K74" i="16"/>
  <c r="L74" i="16"/>
  <c r="C75" i="16"/>
  <c r="D75" i="16"/>
  <c r="E75" i="16"/>
  <c r="F75" i="16"/>
  <c r="G75" i="16"/>
  <c r="H75" i="16"/>
  <c r="I75" i="16"/>
  <c r="J75" i="16"/>
  <c r="K75" i="16"/>
  <c r="L75" i="16"/>
  <c r="D71" i="16"/>
  <c r="E71" i="16"/>
  <c r="F71" i="16"/>
  <c r="G71" i="16"/>
  <c r="H71" i="16"/>
  <c r="I71" i="16"/>
  <c r="J71" i="16"/>
  <c r="K71" i="16"/>
  <c r="L71" i="16"/>
  <c r="C71" i="16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111" i="2"/>
  <c r="J111" i="2"/>
  <c r="I111" i="2"/>
  <c r="H111" i="2"/>
  <c r="G111" i="2"/>
  <c r="F111" i="2"/>
  <c r="E111" i="2"/>
  <c r="D111" i="2"/>
  <c r="C111" i="2"/>
  <c r="K110" i="2"/>
  <c r="J110" i="2"/>
  <c r="I110" i="2"/>
  <c r="H110" i="2"/>
  <c r="G110" i="2"/>
  <c r="F110" i="2"/>
  <c r="E110" i="2"/>
  <c r="D110" i="2"/>
  <c r="C110" i="2"/>
  <c r="K109" i="2"/>
  <c r="J109" i="2"/>
  <c r="I109" i="2"/>
  <c r="H109" i="2"/>
  <c r="G109" i="2"/>
  <c r="F109" i="2"/>
  <c r="E109" i="2"/>
  <c r="D109" i="2"/>
  <c r="C109" i="2"/>
  <c r="K108" i="2"/>
  <c r="J108" i="2"/>
  <c r="I108" i="2"/>
  <c r="H108" i="2"/>
  <c r="G108" i="2"/>
  <c r="F108" i="2"/>
  <c r="E108" i="2"/>
  <c r="D108" i="2"/>
  <c r="C108" i="2"/>
  <c r="K107" i="2"/>
  <c r="J107" i="2"/>
  <c r="I107" i="2"/>
  <c r="H107" i="2"/>
  <c r="G107" i="2"/>
  <c r="F107" i="2"/>
  <c r="E107" i="2"/>
  <c r="D107" i="2"/>
  <c r="C107" i="2"/>
  <c r="K105" i="2"/>
  <c r="J105" i="2"/>
  <c r="I105" i="2"/>
  <c r="H105" i="2"/>
  <c r="G105" i="2"/>
  <c r="F105" i="2"/>
  <c r="E105" i="2"/>
  <c r="D105" i="2"/>
  <c r="C105" i="2"/>
  <c r="K104" i="2"/>
  <c r="J104" i="2"/>
  <c r="I104" i="2"/>
  <c r="H104" i="2"/>
  <c r="G104" i="2"/>
  <c r="F104" i="2"/>
  <c r="E104" i="2"/>
  <c r="D104" i="2"/>
  <c r="C104" i="2"/>
  <c r="K103" i="2"/>
  <c r="J103" i="2"/>
  <c r="I103" i="2"/>
  <c r="H103" i="2"/>
  <c r="G103" i="2"/>
  <c r="F103" i="2"/>
  <c r="E103" i="2"/>
  <c r="D103" i="2"/>
  <c r="C103" i="2"/>
  <c r="K102" i="2"/>
  <c r="J102" i="2"/>
  <c r="I102" i="2"/>
  <c r="H102" i="2"/>
  <c r="G102" i="2"/>
  <c r="F102" i="2"/>
  <c r="E102" i="2"/>
  <c r="D102" i="2"/>
  <c r="C102" i="2"/>
  <c r="K101" i="2"/>
  <c r="J101" i="2"/>
  <c r="I101" i="2"/>
  <c r="H101" i="2"/>
  <c r="G101" i="2"/>
  <c r="F101" i="2"/>
  <c r="E101" i="2"/>
  <c r="D101" i="2"/>
  <c r="C101" i="2"/>
  <c r="K99" i="2"/>
  <c r="J99" i="2"/>
  <c r="I99" i="2"/>
  <c r="H99" i="2"/>
  <c r="G99" i="2"/>
  <c r="F99" i="2"/>
  <c r="E99" i="2"/>
  <c r="D99" i="2"/>
  <c r="C99" i="2"/>
  <c r="K98" i="2"/>
  <c r="J98" i="2"/>
  <c r="I98" i="2"/>
  <c r="H98" i="2"/>
  <c r="G98" i="2"/>
  <c r="F98" i="2"/>
  <c r="E98" i="2"/>
  <c r="D98" i="2"/>
  <c r="C98" i="2"/>
  <c r="K97" i="2"/>
  <c r="J97" i="2"/>
  <c r="I97" i="2"/>
  <c r="H97" i="2"/>
  <c r="G97" i="2"/>
  <c r="F97" i="2"/>
  <c r="E97" i="2"/>
  <c r="D97" i="2"/>
  <c r="C97" i="2"/>
  <c r="K96" i="2"/>
  <c r="J96" i="2"/>
  <c r="I96" i="2"/>
  <c r="H96" i="2"/>
  <c r="G96" i="2"/>
  <c r="F96" i="2"/>
  <c r="E96" i="2"/>
  <c r="D96" i="2"/>
  <c r="C96" i="2"/>
  <c r="K95" i="2"/>
  <c r="J95" i="2"/>
  <c r="I95" i="2"/>
  <c r="H95" i="2"/>
  <c r="G95" i="2"/>
  <c r="F95" i="2"/>
  <c r="E95" i="2"/>
  <c r="D95" i="2"/>
  <c r="C95" i="2"/>
  <c r="K93" i="2"/>
  <c r="J93" i="2"/>
  <c r="I93" i="2"/>
  <c r="H93" i="2"/>
  <c r="G93" i="2"/>
  <c r="F93" i="2"/>
  <c r="E93" i="2"/>
  <c r="D93" i="2"/>
  <c r="C93" i="2"/>
  <c r="K92" i="2"/>
  <c r="J92" i="2"/>
  <c r="I92" i="2"/>
  <c r="H92" i="2"/>
  <c r="G92" i="2"/>
  <c r="F92" i="2"/>
  <c r="E92" i="2"/>
  <c r="D92" i="2"/>
  <c r="C92" i="2"/>
  <c r="K91" i="2"/>
  <c r="J91" i="2"/>
  <c r="I91" i="2"/>
  <c r="H91" i="2"/>
  <c r="G91" i="2"/>
  <c r="F91" i="2"/>
  <c r="E91" i="2"/>
  <c r="D91" i="2"/>
  <c r="C91" i="2"/>
  <c r="K90" i="2"/>
  <c r="J90" i="2"/>
  <c r="I90" i="2"/>
  <c r="H90" i="2"/>
  <c r="G90" i="2"/>
  <c r="F90" i="2"/>
  <c r="E90" i="2"/>
  <c r="D90" i="2"/>
  <c r="C90" i="2"/>
  <c r="K89" i="2"/>
  <c r="J89" i="2"/>
  <c r="I89" i="2"/>
  <c r="H89" i="2"/>
  <c r="G89" i="2"/>
  <c r="F89" i="2"/>
  <c r="E89" i="2"/>
  <c r="D89" i="2"/>
  <c r="C89" i="2"/>
  <c r="K87" i="2"/>
  <c r="J87" i="2"/>
  <c r="I87" i="2"/>
  <c r="H87" i="2"/>
  <c r="G87" i="2"/>
  <c r="F87" i="2"/>
  <c r="E87" i="2"/>
  <c r="D87" i="2"/>
  <c r="C87" i="2"/>
  <c r="K86" i="2"/>
  <c r="J86" i="2"/>
  <c r="I86" i="2"/>
  <c r="H86" i="2"/>
  <c r="G86" i="2"/>
  <c r="F86" i="2"/>
  <c r="E86" i="2"/>
  <c r="D86" i="2"/>
  <c r="C86" i="2"/>
  <c r="K85" i="2"/>
  <c r="J85" i="2"/>
  <c r="I85" i="2"/>
  <c r="H85" i="2"/>
  <c r="G85" i="2"/>
  <c r="F85" i="2"/>
  <c r="E85" i="2"/>
  <c r="D85" i="2"/>
  <c r="C85" i="2"/>
  <c r="K84" i="2"/>
  <c r="J84" i="2"/>
  <c r="I84" i="2"/>
  <c r="H84" i="2"/>
  <c r="G84" i="2"/>
  <c r="F84" i="2"/>
  <c r="E84" i="2"/>
  <c r="D84" i="2"/>
  <c r="C84" i="2"/>
  <c r="K83" i="2"/>
  <c r="J83" i="2"/>
  <c r="I83" i="2"/>
  <c r="H83" i="2"/>
  <c r="G83" i="2"/>
  <c r="F83" i="2"/>
  <c r="E83" i="2"/>
  <c r="D83" i="2"/>
  <c r="C83" i="2"/>
  <c r="K81" i="2"/>
  <c r="I80" i="2"/>
  <c r="G78" i="2"/>
  <c r="C77" i="2"/>
  <c r="J81" i="2"/>
  <c r="I81" i="2"/>
  <c r="H81" i="2"/>
  <c r="G81" i="2"/>
  <c r="F81" i="2"/>
  <c r="E81" i="2"/>
  <c r="D81" i="2"/>
  <c r="C81" i="2"/>
  <c r="K80" i="2"/>
  <c r="J80" i="2"/>
  <c r="H80" i="2"/>
  <c r="G80" i="2"/>
  <c r="F80" i="2"/>
  <c r="E80" i="2"/>
  <c r="D80" i="2"/>
  <c r="C80" i="2"/>
  <c r="K79" i="2"/>
  <c r="J79" i="2"/>
  <c r="I79" i="2"/>
  <c r="H79" i="2"/>
  <c r="G79" i="2"/>
  <c r="F79" i="2"/>
  <c r="E79" i="2"/>
  <c r="D79" i="2"/>
  <c r="C79" i="2"/>
  <c r="K78" i="2"/>
  <c r="J78" i="2"/>
  <c r="I78" i="2"/>
  <c r="H78" i="2"/>
  <c r="F78" i="2"/>
  <c r="E78" i="2"/>
  <c r="D78" i="2"/>
  <c r="C78" i="2"/>
  <c r="K77" i="2"/>
  <c r="J77" i="2"/>
  <c r="I77" i="2"/>
  <c r="H77" i="2"/>
  <c r="G77" i="2"/>
  <c r="F77" i="2"/>
  <c r="E77" i="2"/>
  <c r="D77" i="2"/>
  <c r="J75" i="2"/>
  <c r="K75" i="2"/>
  <c r="K74" i="2"/>
  <c r="K73" i="2"/>
  <c r="C72" i="2"/>
  <c r="D72" i="2"/>
  <c r="E72" i="2"/>
  <c r="F72" i="2"/>
  <c r="G72" i="2"/>
  <c r="H72" i="2"/>
  <c r="I72" i="2"/>
  <c r="J72" i="2"/>
  <c r="K72" i="2"/>
  <c r="C73" i="2"/>
  <c r="D73" i="2"/>
  <c r="E73" i="2"/>
  <c r="F73" i="2"/>
  <c r="G73" i="2"/>
  <c r="H73" i="2"/>
  <c r="I73" i="2"/>
  <c r="J73" i="2"/>
  <c r="C74" i="2"/>
  <c r="D74" i="2"/>
  <c r="E74" i="2"/>
  <c r="F74" i="2"/>
  <c r="G74" i="2"/>
  <c r="H74" i="2"/>
  <c r="I74" i="2"/>
  <c r="J74" i="2"/>
  <c r="C75" i="2"/>
  <c r="D75" i="2"/>
  <c r="E75" i="2"/>
  <c r="F75" i="2"/>
  <c r="G75" i="2"/>
  <c r="H75" i="2"/>
  <c r="I75" i="2"/>
  <c r="D71" i="2"/>
  <c r="E71" i="2"/>
  <c r="F71" i="2"/>
  <c r="G71" i="2"/>
  <c r="H71" i="2"/>
  <c r="I71" i="2"/>
  <c r="K71" i="2"/>
  <c r="C71" i="2" l="1"/>
  <c r="M35" i="17" l="1"/>
  <c r="N35" i="17" s="1"/>
  <c r="M34" i="17"/>
  <c r="N34" i="17" s="1"/>
  <c r="M33" i="17"/>
  <c r="N33" i="17" s="1"/>
  <c r="M29" i="17"/>
  <c r="N29" i="17" s="1"/>
  <c r="M28" i="17"/>
  <c r="N28" i="17" s="1"/>
  <c r="M27" i="17"/>
  <c r="N27" i="17" s="1"/>
  <c r="M26" i="17"/>
  <c r="N26" i="17" s="1"/>
  <c r="M23" i="17"/>
  <c r="N23" i="17" s="1"/>
  <c r="M22" i="17"/>
  <c r="N22" i="17" s="1"/>
  <c r="M21" i="17"/>
  <c r="N21" i="17" s="1"/>
  <c r="M20" i="17"/>
  <c r="M17" i="17"/>
  <c r="N17" i="17" s="1"/>
  <c r="M16" i="17"/>
  <c r="N16" i="17" s="1"/>
  <c r="M15" i="17"/>
  <c r="N15" i="17" s="1"/>
  <c r="M14" i="17"/>
  <c r="N14" i="17" s="1"/>
  <c r="M11" i="17"/>
  <c r="N11" i="17" s="1"/>
  <c r="M10" i="17"/>
  <c r="N10" i="17" s="1"/>
  <c r="M9" i="17"/>
  <c r="N9" i="17" s="1"/>
  <c r="M8" i="17"/>
  <c r="M7" i="17" l="1"/>
  <c r="N7" i="17" s="1"/>
  <c r="N8" i="17"/>
  <c r="M19" i="17"/>
  <c r="N19" i="17" s="1"/>
  <c r="N20" i="17"/>
  <c r="M31" i="17"/>
  <c r="N31" i="17" s="1"/>
  <c r="M25" i="17"/>
  <c r="N25" i="17" s="1"/>
  <c r="M13" i="17"/>
  <c r="N13" i="17" s="1"/>
  <c r="M35" i="16"/>
  <c r="N35" i="16" s="1"/>
  <c r="M34" i="16"/>
  <c r="N34" i="16" s="1"/>
  <c r="M33" i="16"/>
  <c r="N33" i="16" s="1"/>
  <c r="M32" i="16"/>
  <c r="N32" i="16" s="1"/>
  <c r="M29" i="16"/>
  <c r="N29" i="16" s="1"/>
  <c r="M28" i="16"/>
  <c r="N28" i="16" s="1"/>
  <c r="M27" i="16"/>
  <c r="N27" i="16" s="1"/>
  <c r="M26" i="16"/>
  <c r="M23" i="16"/>
  <c r="N23" i="16" s="1"/>
  <c r="M22" i="16"/>
  <c r="N22" i="16" s="1"/>
  <c r="M21" i="16"/>
  <c r="N21" i="16" s="1"/>
  <c r="M20" i="16"/>
  <c r="N20" i="16" s="1"/>
  <c r="M17" i="16"/>
  <c r="N17" i="16" s="1"/>
  <c r="M16" i="16"/>
  <c r="N16" i="16" s="1"/>
  <c r="M15" i="16"/>
  <c r="N15" i="16" s="1"/>
  <c r="M14" i="16"/>
  <c r="M11" i="16"/>
  <c r="N11" i="16" s="1"/>
  <c r="M10" i="16"/>
  <c r="N10" i="16" s="1"/>
  <c r="M9" i="16"/>
  <c r="N9" i="16" s="1"/>
  <c r="M8" i="16"/>
  <c r="N8" i="16" s="1"/>
  <c r="M13" i="16" l="1"/>
  <c r="N13" i="16" s="1"/>
  <c r="N14" i="16"/>
  <c r="M25" i="16"/>
  <c r="N25" i="16" s="1"/>
  <c r="N26" i="16"/>
  <c r="M19" i="16"/>
  <c r="N19" i="16" s="1"/>
  <c r="M31" i="16"/>
  <c r="N31" i="16" s="1"/>
  <c r="M7" i="16"/>
  <c r="N7" i="16" s="1"/>
  <c r="M71" i="16"/>
  <c r="L35" i="15"/>
  <c r="L34" i="15"/>
  <c r="L33" i="15"/>
  <c r="L32" i="15"/>
  <c r="L29" i="15"/>
  <c r="L28" i="15"/>
  <c r="L27" i="15"/>
  <c r="L26" i="15"/>
  <c r="L23" i="15"/>
  <c r="L22" i="15"/>
  <c r="L21" i="15"/>
  <c r="L20" i="15"/>
  <c r="L17" i="15"/>
  <c r="L16" i="15"/>
  <c r="L15" i="15"/>
  <c r="L14" i="15"/>
  <c r="L11" i="15"/>
  <c r="L10" i="15"/>
  <c r="L9" i="15"/>
  <c r="L8" i="15"/>
  <c r="J7" i="2" l="1"/>
  <c r="J6" i="25" s="1"/>
  <c r="J70" i="25" s="1"/>
  <c r="L35" i="2"/>
  <c r="M35" i="2" s="1"/>
  <c r="L34" i="2"/>
  <c r="M34" i="2" s="1"/>
  <c r="L33" i="2"/>
  <c r="M33" i="2" s="1"/>
  <c r="L32" i="2"/>
  <c r="M32" i="2" s="1"/>
  <c r="L29" i="2"/>
  <c r="M29" i="2" s="1"/>
  <c r="L28" i="2"/>
  <c r="M28" i="2" s="1"/>
  <c r="L27" i="2"/>
  <c r="M27" i="2" s="1"/>
  <c r="L26" i="2"/>
  <c r="M26" i="2" s="1"/>
  <c r="L23" i="2"/>
  <c r="M23" i="2" s="1"/>
  <c r="L22" i="2"/>
  <c r="M22" i="2" s="1"/>
  <c r="L21" i="2"/>
  <c r="M21" i="2" s="1"/>
  <c r="L20" i="2"/>
  <c r="M20" i="2" s="1"/>
  <c r="L17" i="2"/>
  <c r="M17" i="2" s="1"/>
  <c r="L16" i="2"/>
  <c r="M16" i="2" s="1"/>
  <c r="L15" i="2"/>
  <c r="M15" i="2" s="1"/>
  <c r="L14" i="2"/>
  <c r="M14" i="2" s="1"/>
  <c r="L11" i="2"/>
  <c r="M11" i="2" s="1"/>
  <c r="L10" i="2"/>
  <c r="M10" i="2" s="1"/>
  <c r="L9" i="2"/>
  <c r="M9" i="2" s="1"/>
  <c r="L8" i="2"/>
  <c r="M8" i="2" s="1"/>
  <c r="J71" i="2" l="1"/>
  <c r="M37" i="2"/>
  <c r="M19" i="2"/>
  <c r="M13" i="2"/>
  <c r="M49" i="2"/>
  <c r="M43" i="2"/>
  <c r="M25" i="2"/>
  <c r="M31" i="2"/>
  <c r="M53" i="17"/>
  <c r="N53" i="17" s="1"/>
  <c r="M53" i="16" l="1"/>
  <c r="N53" i="16" s="1"/>
  <c r="L53" i="15" l="1"/>
  <c r="L53" i="2" l="1"/>
  <c r="M53" i="2" s="1"/>
  <c r="M52" i="17" l="1"/>
  <c r="N52" i="17" s="1"/>
  <c r="M39" i="17" l="1"/>
  <c r="N39" i="17" s="1"/>
  <c r="M41" i="17"/>
  <c r="N41" i="17" s="1"/>
  <c r="M50" i="17"/>
  <c r="N50" i="17" s="1"/>
  <c r="M51" i="17"/>
  <c r="N51" i="17" s="1"/>
  <c r="M38" i="17"/>
  <c r="M37" i="17" l="1"/>
  <c r="N37" i="17" s="1"/>
  <c r="N38" i="17"/>
  <c r="M49" i="17"/>
  <c r="N49" i="17" s="1"/>
  <c r="M45" i="16"/>
  <c r="N45" i="16" s="1"/>
  <c r="M44" i="16"/>
  <c r="N44" i="16" s="1"/>
  <c r="M41" i="16"/>
  <c r="N41" i="16" s="1"/>
  <c r="M40" i="16"/>
  <c r="N40" i="16" s="1"/>
  <c r="M39" i="16"/>
  <c r="N39" i="16" s="1"/>
  <c r="M46" i="16"/>
  <c r="N46" i="16" s="1"/>
  <c r="M47" i="16"/>
  <c r="N47" i="16" s="1"/>
  <c r="M51" i="16"/>
  <c r="M38" i="16"/>
  <c r="N38" i="16" s="1"/>
  <c r="M49" i="16" l="1"/>
  <c r="N49" i="16" s="1"/>
  <c r="N51" i="16"/>
  <c r="M43" i="16"/>
  <c r="N43" i="16" s="1"/>
  <c r="M37" i="16"/>
  <c r="N37" i="16" s="1"/>
  <c r="L39" i="2"/>
  <c r="M39" i="2" s="1"/>
  <c r="L40" i="2"/>
  <c r="M40" i="2" s="1"/>
  <c r="L41" i="2"/>
  <c r="M41" i="2" s="1"/>
  <c r="L44" i="2"/>
  <c r="M44" i="2" s="1"/>
  <c r="L45" i="2"/>
  <c r="M45" i="2" s="1"/>
  <c r="L46" i="2"/>
  <c r="M46" i="2" s="1"/>
  <c r="L47" i="2"/>
  <c r="M47" i="2" s="1"/>
  <c r="L50" i="2"/>
  <c r="M50" i="2" s="1"/>
  <c r="L51" i="2"/>
  <c r="M51" i="2" s="1"/>
  <c r="L52" i="2"/>
  <c r="M52" i="2" s="1"/>
  <c r="L38" i="2"/>
  <c r="M38" i="2" s="1"/>
  <c r="L52" i="15"/>
  <c r="L39" i="15"/>
  <c r="L40" i="15"/>
  <c r="L41" i="15"/>
  <c r="L44" i="15"/>
  <c r="L45" i="15"/>
  <c r="L46" i="15"/>
  <c r="L47" i="15"/>
  <c r="L50" i="15"/>
  <c r="L51" i="15"/>
  <c r="L38" i="15"/>
</calcChain>
</file>

<file path=xl/sharedStrings.xml><?xml version="1.0" encoding="utf-8"?>
<sst xmlns="http://schemas.openxmlformats.org/spreadsheetml/2006/main" count="473" uniqueCount="26">
  <si>
    <t>Year</t>
  </si>
  <si>
    <t>Overall Index</t>
  </si>
  <si>
    <t>Food</t>
  </si>
  <si>
    <t>Mineral Fuels</t>
  </si>
  <si>
    <t>Chemicals</t>
  </si>
  <si>
    <t>Weight</t>
  </si>
  <si>
    <t>Crude Materials Inedible</t>
  </si>
  <si>
    <t xml:space="preserve">Manufactured Goods </t>
  </si>
  <si>
    <t xml:space="preserve">Miscellaneous Manufactured Articles </t>
  </si>
  <si>
    <t xml:space="preserve">            Q3</t>
  </si>
  <si>
    <t xml:space="preserve">Animal &amp; Vegetable Oils &amp; Fats </t>
  </si>
  <si>
    <t>Index 2015 = 100</t>
  </si>
  <si>
    <t xml:space="preserve">            Q2</t>
  </si>
  <si>
    <t>Percentage Change over same period of previous year (%)</t>
  </si>
  <si>
    <t>Annex 1: Quarterly Exports Unit Value Index by Commodity Section</t>
  </si>
  <si>
    <t>Annex 2: Quarterly Exports Volume Index by Commodity Section</t>
  </si>
  <si>
    <t>Annex 3: Quarterly Imports Unit Value Index by Commodity Section</t>
  </si>
  <si>
    <t xml:space="preserve">Annex 4: Quarterly Imports Volume Index by Commodity Section </t>
  </si>
  <si>
    <t>Beverages</t>
  </si>
  <si>
    <t xml:space="preserve">Annex 5: Quarterly Terms of Trade by Commodity Section </t>
  </si>
  <si>
    <t xml:space="preserve"> </t>
  </si>
  <si>
    <t xml:space="preserve">            Q4</t>
  </si>
  <si>
    <t xml:space="preserve">Beverages </t>
  </si>
  <si>
    <t xml:space="preserve">Beverages 
</t>
  </si>
  <si>
    <t xml:space="preserve">            Q1</t>
  </si>
  <si>
    <t>Machinery and Transport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</si>
</sst>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_);_(* \(#,##0.0\);_(* &quot;-&quot;??_);_(@_)"/>
    <numFmt numFmtId="172" formatCode="0.0"/>
    <numFmt numFmtId="173" formatCode="#,##0.0"/>
    <numFmt numFmtId="174" formatCode="_(* #,##0_);_(* \(#,##0\);_(* &quot;-&quot;??_);_(@_)"/>
    <numFmt numFmtId="175" formatCode="#,##0.000"/>
    <numFmt numFmtId="176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2D2FF"/>
        <bgColor indexed="64"/>
      </patternFill>
    </fill>
    <fill>
      <patternFill patternType="lightGray">
        <fgColor rgb="FFCCCCFF"/>
        <bgColor rgb="FFD2D2FF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0" fontId="4" fillId="0" borderId="0" xfId="0" applyFont="1" applyAlignment="1">
      <alignment horizontal="center" vertical="center"/>
    </xf>
    <xf numFmtId="0" fontId="8" fillId="0" borderId="0" xfId="0" applyFont="1"/>
    <xf numFmtId="164" fontId="0" fillId="0" borderId="0" xfId="1" applyNumberFormat="1" applyFont="1"/>
    <xf numFmtId="172" fontId="7" fillId="0" borderId="0" xfId="1" applyNumberFormat="1" applyFont="1" applyFill="1" applyBorder="1" applyAlignment="1">
      <alignment horizontal="right" vertical="center"/>
    </xf>
    <xf numFmtId="172" fontId="8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Fill="1"/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172" fontId="7" fillId="0" borderId="0" xfId="1" applyNumberFormat="1" applyFont="1" applyFill="1" applyBorder="1" applyAlignment="1">
      <alignment vertical="center"/>
    </xf>
    <xf numFmtId="172" fontId="8" fillId="0" borderId="0" xfId="1" applyNumberFormat="1" applyFont="1" applyFill="1" applyBorder="1" applyAlignment="1">
      <alignment vertical="center"/>
    </xf>
    <xf numFmtId="174" fontId="0" fillId="0" borderId="0" xfId="1" applyNumberFormat="1" applyFont="1"/>
    <xf numFmtId="0" fontId="2" fillId="0" borderId="0" xfId="0" applyFont="1"/>
    <xf numFmtId="174" fontId="2" fillId="0" borderId="0" xfId="1" applyNumberFormat="1" applyFont="1"/>
    <xf numFmtId="164" fontId="2" fillId="0" borderId="0" xfId="1" applyNumberFormat="1" applyFont="1"/>
    <xf numFmtId="164" fontId="2" fillId="0" borderId="0" xfId="1" applyNumberFormat="1" applyFont="1" applyFill="1"/>
    <xf numFmtId="164" fontId="3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164" fontId="14" fillId="3" borderId="1" xfId="1" applyNumberFormat="1" applyFont="1" applyFill="1" applyBorder="1" applyAlignment="1">
      <alignment horizontal="right" vertical="center"/>
    </xf>
    <xf numFmtId="164" fontId="14" fillId="3" borderId="1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173" fontId="11" fillId="0" borderId="0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173" fontId="10" fillId="0" borderId="0" xfId="1" applyNumberFormat="1" applyFont="1" applyFill="1" applyBorder="1" applyAlignment="1">
      <alignment horizontal="right" vertical="center"/>
    </xf>
    <xf numFmtId="175" fontId="10" fillId="0" borderId="0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4" fontId="10" fillId="0" borderId="0" xfId="1" applyNumberFormat="1" applyFont="1" applyFill="1" applyBorder="1" applyAlignment="1">
      <alignment horizontal="right" vertical="center"/>
    </xf>
    <xf numFmtId="173" fontId="10" fillId="0" borderId="0" xfId="1" applyNumberFormat="1" applyFont="1" applyFill="1" applyBorder="1" applyAlignment="1">
      <alignment vertical="center"/>
    </xf>
    <xf numFmtId="173" fontId="11" fillId="0" borderId="0" xfId="0" applyNumberFormat="1" applyFont="1" applyAlignment="1">
      <alignment horizontal="right"/>
    </xf>
    <xf numFmtId="0" fontId="15" fillId="0" borderId="4" xfId="0" applyFont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right" vertical="center"/>
    </xf>
    <xf numFmtId="164" fontId="15" fillId="0" borderId="4" xfId="1" applyNumberFormat="1" applyFont="1" applyFill="1" applyBorder="1" applyAlignment="1">
      <alignment vertical="center"/>
    </xf>
    <xf numFmtId="164" fontId="15" fillId="0" borderId="4" xfId="1" applyNumberFormat="1" applyFont="1" applyFill="1" applyBorder="1" applyAlignment="1">
      <alignment horizontal="right" vertical="center"/>
    </xf>
    <xf numFmtId="164" fontId="14" fillId="0" borderId="0" xfId="1" applyNumberFormat="1" applyFont="1" applyBorder="1" applyAlignment="1">
      <alignment horizontal="center" vertical="center"/>
    </xf>
    <xf numFmtId="164" fontId="15" fillId="0" borderId="0" xfId="1" applyNumberFormat="1" applyFont="1" applyBorder="1" applyAlignment="1">
      <alignment horizontal="center" vertical="center"/>
    </xf>
    <xf numFmtId="172" fontId="15" fillId="0" borderId="2" xfId="1" applyNumberFormat="1" applyFont="1" applyFill="1" applyBorder="1" applyAlignment="1">
      <alignment horizontal="right" vertical="center"/>
    </xf>
    <xf numFmtId="172" fontId="15" fillId="0" borderId="2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right" wrapText="1"/>
    </xf>
    <xf numFmtId="173" fontId="14" fillId="0" borderId="0" xfId="0" applyNumberFormat="1" applyFont="1" applyAlignment="1">
      <alignment horizontal="right" vertical="center"/>
    </xf>
    <xf numFmtId="173" fontId="15" fillId="0" borderId="0" xfId="0" applyNumberFormat="1" applyFont="1" applyAlignment="1">
      <alignment horizontal="right" vertical="center"/>
    </xf>
    <xf numFmtId="175" fontId="15" fillId="0" borderId="0" xfId="0" applyNumberFormat="1" applyFont="1" applyAlignment="1">
      <alignment horizontal="right" vertical="center"/>
    </xf>
    <xf numFmtId="173" fontId="10" fillId="0" borderId="0" xfId="0" applyNumberFormat="1" applyFont="1" applyAlignment="1">
      <alignment horizontal="right"/>
    </xf>
    <xf numFmtId="173" fontId="12" fillId="0" borderId="0" xfId="1" applyNumberFormat="1" applyFont="1" applyBorder="1" applyAlignment="1">
      <alignment horizontal="right" vertical="center"/>
    </xf>
    <xf numFmtId="173" fontId="15" fillId="0" borderId="0" xfId="1" applyNumberFormat="1" applyFont="1" applyFill="1" applyBorder="1" applyAlignment="1">
      <alignment horizontal="right" vertical="center"/>
    </xf>
    <xf numFmtId="175" fontId="10" fillId="0" borderId="0" xfId="0" applyNumberFormat="1" applyFont="1" applyAlignment="1">
      <alignment horizontal="right"/>
    </xf>
    <xf numFmtId="175" fontId="15" fillId="0" borderId="0" xfId="1" applyNumberFormat="1" applyFont="1" applyFill="1" applyBorder="1" applyAlignment="1">
      <alignment horizontal="right" vertical="center"/>
    </xf>
    <xf numFmtId="173" fontId="12" fillId="0" borderId="0" xfId="1" applyNumberFormat="1" applyFont="1" applyFill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172" fontId="10" fillId="0" borderId="2" xfId="1" applyNumberFormat="1" applyFont="1" applyBorder="1" applyAlignment="1">
      <alignment horizontal="right" vertical="center"/>
    </xf>
    <xf numFmtId="172" fontId="10" fillId="0" borderId="2" xfId="1" applyNumberFormat="1" applyFont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2" fillId="0" borderId="0" xfId="0" applyFont="1"/>
    <xf numFmtId="164" fontId="15" fillId="0" borderId="0" xfId="1" applyNumberFormat="1" applyFont="1" applyBorder="1" applyAlignment="1">
      <alignment horizontal="right" vertical="center"/>
    </xf>
    <xf numFmtId="172" fontId="15" fillId="0" borderId="0" xfId="1" applyNumberFormat="1" applyFont="1" applyBorder="1" applyAlignment="1">
      <alignment horizontal="right" vertical="center"/>
    </xf>
    <xf numFmtId="0" fontId="12" fillId="0" borderId="2" xfId="0" applyFont="1" applyBorder="1"/>
    <xf numFmtId="164" fontId="15" fillId="0" borderId="0" xfId="0" applyNumberFormat="1" applyFont="1" applyAlignment="1">
      <alignment horizontal="right" vertical="center"/>
    </xf>
    <xf numFmtId="164" fontId="15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5" fillId="0" borderId="4" xfId="0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right" vertical="center"/>
    </xf>
    <xf numFmtId="164" fontId="0" fillId="4" borderId="0" xfId="1" applyNumberFormat="1" applyFont="1" applyFill="1"/>
    <xf numFmtId="164" fontId="14" fillId="0" borderId="0" xfId="1" applyNumberFormat="1" applyFont="1" applyFill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73" fontId="10" fillId="0" borderId="0" xfId="0" applyNumberFormat="1" applyFont="1" applyAlignment="1">
      <alignment horizontal="right" vertical="center"/>
    </xf>
    <xf numFmtId="164" fontId="0" fillId="0" borderId="0" xfId="0" applyNumberFormat="1"/>
    <xf numFmtId="176" fontId="15" fillId="0" borderId="0" xfId="0" applyNumberFormat="1" applyFont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172" fontId="14" fillId="0" borderId="0" xfId="1" applyNumberFormat="1" applyFont="1" applyBorder="1" applyAlignment="1">
      <alignment horizontal="right" vertical="center"/>
    </xf>
    <xf numFmtId="172" fontId="14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/>
    </xf>
    <xf numFmtId="172" fontId="12" fillId="0" borderId="2" xfId="0" applyNumberFormat="1" applyFont="1" applyBorder="1"/>
    <xf numFmtId="172" fontId="14" fillId="0" borderId="0" xfId="1" applyNumberFormat="1" applyFont="1" applyBorder="1" applyAlignment="1">
      <alignment vertical="center"/>
    </xf>
    <xf numFmtId="172" fontId="15" fillId="0" borderId="0" xfId="1" applyNumberFormat="1" applyFont="1" applyBorder="1" applyAlignment="1">
      <alignment vertical="center"/>
    </xf>
    <xf numFmtId="172" fontId="12" fillId="0" borderId="0" xfId="0" applyNumberFormat="1" applyFont="1"/>
    <xf numFmtId="43" fontId="8" fillId="0" borderId="0" xfId="1" applyFont="1"/>
    <xf numFmtId="173" fontId="0" fillId="0" borderId="0" xfId="0" applyNumberFormat="1" applyAlignment="1">
      <alignment horizontal="right"/>
    </xf>
    <xf numFmtId="173" fontId="11" fillId="0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0" fontId="8" fillId="0" borderId="0" xfId="0" applyFont="1" applyFill="1"/>
  </cellXfs>
  <cellStyles count="6">
    <cellStyle name="Comma" xfId="1" builtinId="3"/>
    <cellStyle name="Comma 2" xfId="3" xr:uid="{00000000-0005-0000-0000-000001000000}"/>
    <cellStyle name="Comma 3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colors>
    <mruColors>
      <color rgb="FFFFCCFF"/>
      <color rgb="FFFF3300"/>
      <color rgb="FFCCECFF"/>
      <color rgb="FFD2D2FF"/>
      <color rgb="FFCCCCFF"/>
      <color rgb="FFE6E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133"/>
  <sheetViews>
    <sheetView showGridLines="0" tabSelected="1" zoomScaleNormal="100" workbookViewId="0">
      <pane ySplit="5" topLeftCell="A6" activePane="bottomLeft" state="frozen"/>
      <selection pane="bottomLeft" activeCell="L128" sqref="L128"/>
    </sheetView>
  </sheetViews>
  <sheetFormatPr defaultRowHeight="15" x14ac:dyDescent="0.25"/>
  <cols>
    <col min="1" max="1" width="2.140625" customWidth="1"/>
    <col min="2" max="2" width="10.140625" customWidth="1"/>
    <col min="3" max="3" width="17" style="12" customWidth="1"/>
    <col min="4" max="4" width="15.28515625" customWidth="1"/>
    <col min="5" max="5" width="16.42578125" customWidth="1"/>
    <col min="6" max="6" width="16.28515625" customWidth="1"/>
    <col min="7" max="7" width="16.7109375" customWidth="1"/>
    <col min="8" max="8" width="16.140625" style="12" customWidth="1"/>
    <col min="9" max="10" width="17" customWidth="1"/>
    <col min="11" max="11" width="17.28515625" customWidth="1"/>
    <col min="12" max="14" width="9.140625" customWidth="1"/>
  </cols>
  <sheetData>
    <row r="2" spans="2:13" ht="15.75" x14ac:dyDescent="0.25">
      <c r="B2" s="88" t="s">
        <v>14</v>
      </c>
      <c r="C2" s="88"/>
      <c r="D2" s="88"/>
      <c r="E2" s="88"/>
      <c r="F2" s="88"/>
      <c r="G2" s="88"/>
      <c r="H2" s="88"/>
      <c r="I2" s="88"/>
      <c r="J2" s="88"/>
      <c r="K2" s="88"/>
    </row>
    <row r="3" spans="2:13" ht="15.75" thickBot="1" x14ac:dyDescent="0.3">
      <c r="B3" s="2"/>
      <c r="C3" s="11"/>
      <c r="D3" s="2"/>
      <c r="E3" s="2"/>
      <c r="F3" s="2"/>
      <c r="G3" s="2"/>
      <c r="H3" s="11"/>
      <c r="I3" s="2"/>
      <c r="J3" s="2"/>
      <c r="K3" s="2"/>
    </row>
    <row r="4" spans="2:13" s="1" customFormat="1" ht="51" customHeight="1" thickBot="1" x14ac:dyDescent="0.3">
      <c r="B4" s="22" t="s">
        <v>0</v>
      </c>
      <c r="C4" s="23" t="s">
        <v>1</v>
      </c>
      <c r="D4" s="23" t="s">
        <v>2</v>
      </c>
      <c r="E4" s="23" t="s">
        <v>22</v>
      </c>
      <c r="F4" s="23" t="s">
        <v>6</v>
      </c>
      <c r="G4" s="23" t="s">
        <v>3</v>
      </c>
      <c r="H4" s="23" t="s">
        <v>4</v>
      </c>
      <c r="I4" s="23" t="s">
        <v>7</v>
      </c>
      <c r="J4" s="24" t="s">
        <v>25</v>
      </c>
      <c r="K4" s="23" t="s">
        <v>8</v>
      </c>
      <c r="M4" s="8"/>
    </row>
    <row r="5" spans="2:13" ht="16.5" thickBot="1" x14ac:dyDescent="0.3">
      <c r="B5" s="25" t="s">
        <v>5</v>
      </c>
      <c r="C5" s="25">
        <v>10000</v>
      </c>
      <c r="D5" s="26">
        <v>6.3</v>
      </c>
      <c r="E5" s="26">
        <v>3.1</v>
      </c>
      <c r="F5" s="26">
        <v>10.199999999999999</v>
      </c>
      <c r="G5" s="26">
        <v>9566.6</v>
      </c>
      <c r="H5" s="25">
        <v>187.5</v>
      </c>
      <c r="I5" s="26">
        <v>59.3</v>
      </c>
      <c r="J5" s="26">
        <v>114</v>
      </c>
      <c r="K5" s="26">
        <v>52.9</v>
      </c>
    </row>
    <row r="6" spans="2:13" ht="16.5" thickTop="1" x14ac:dyDescent="0.25">
      <c r="B6" s="89" t="s">
        <v>11</v>
      </c>
      <c r="C6" s="89"/>
      <c r="D6" s="89"/>
      <c r="E6" s="89"/>
      <c r="F6" s="89"/>
      <c r="G6" s="89"/>
      <c r="H6" s="89"/>
      <c r="I6" s="89"/>
      <c r="J6" s="89"/>
      <c r="K6" s="89"/>
    </row>
    <row r="7" spans="2:13" s="16" customFormat="1" ht="15.75" hidden="1" x14ac:dyDescent="0.25">
      <c r="B7" s="27">
        <v>2015</v>
      </c>
      <c r="C7" s="28">
        <v>99.8</v>
      </c>
      <c r="D7" s="28">
        <v>113.5</v>
      </c>
      <c r="E7" s="28">
        <v>101</v>
      </c>
      <c r="F7" s="28">
        <v>93.6</v>
      </c>
      <c r="G7" s="28">
        <v>99.9</v>
      </c>
      <c r="H7" s="28">
        <v>100.6</v>
      </c>
      <c r="I7" s="28">
        <v>99.6</v>
      </c>
      <c r="J7" s="28">
        <f t="shared" ref="J7" si="0">(J8+J9+J10+J11)/4</f>
        <v>87</v>
      </c>
      <c r="K7" s="28">
        <v>98.3</v>
      </c>
    </row>
    <row r="8" spans="2:13" ht="15.75" hidden="1" x14ac:dyDescent="0.25">
      <c r="B8" s="29" t="s">
        <v>24</v>
      </c>
      <c r="C8" s="30">
        <v>100</v>
      </c>
      <c r="D8" s="30">
        <v>100</v>
      </c>
      <c r="E8" s="30">
        <v>100</v>
      </c>
      <c r="F8" s="30">
        <v>100</v>
      </c>
      <c r="G8" s="30">
        <v>100</v>
      </c>
      <c r="H8" s="30">
        <v>100</v>
      </c>
      <c r="I8" s="30">
        <v>100</v>
      </c>
      <c r="J8" s="30">
        <v>100</v>
      </c>
      <c r="K8" s="30">
        <v>100</v>
      </c>
      <c r="L8" s="5">
        <f>((D8*$D$5)+(E8*$E$5)+(F8*$F$5)+(G8*$G$5)+(H8*$H$5)+(I8*$I$5)+(J8*$J$5)+(K8*$K$5))/$C$5</f>
        <v>99.998999999999995</v>
      </c>
      <c r="M8" s="15">
        <f>C8-L8</f>
        <v>1.0000000000047748E-3</v>
      </c>
    </row>
    <row r="9" spans="2:13" ht="15.75" hidden="1" x14ac:dyDescent="0.25">
      <c r="B9" s="29" t="s">
        <v>12</v>
      </c>
      <c r="C9" s="30">
        <v>105.6</v>
      </c>
      <c r="D9" s="30">
        <v>106.4</v>
      </c>
      <c r="E9" s="30">
        <v>97.1</v>
      </c>
      <c r="F9" s="30">
        <v>77</v>
      </c>
      <c r="G9" s="30">
        <v>106.1</v>
      </c>
      <c r="H9" s="30">
        <v>110.5</v>
      </c>
      <c r="I9" s="30">
        <v>109.1</v>
      </c>
      <c r="J9" s="30">
        <v>60.4</v>
      </c>
      <c r="K9" s="30">
        <v>101.5</v>
      </c>
      <c r="L9" s="5">
        <f t="shared" ref="L9:L11" si="1">((D9*$D$5)+(E9*$E$5)+(F9*$F$5)+(G9*$G$5)+(H9*$H$5)+(I9*$I$5)+(J9*$J$5)+(K9*$K$5))/$C$5</f>
        <v>105.62163200000001</v>
      </c>
      <c r="M9" s="15">
        <f t="shared" ref="M9:M59" si="2">C9-L9</f>
        <v>-2.1632000000010976E-2</v>
      </c>
    </row>
    <row r="10" spans="2:13" ht="15.75" hidden="1" x14ac:dyDescent="0.25">
      <c r="B10" s="29" t="s">
        <v>9</v>
      </c>
      <c r="C10" s="30">
        <v>97.7</v>
      </c>
      <c r="D10" s="30">
        <v>120.8</v>
      </c>
      <c r="E10" s="30">
        <v>107.1</v>
      </c>
      <c r="F10" s="30">
        <v>93.2</v>
      </c>
      <c r="G10" s="30">
        <v>97.9</v>
      </c>
      <c r="H10" s="30">
        <v>99.1</v>
      </c>
      <c r="I10" s="30">
        <v>94.6</v>
      </c>
      <c r="J10" s="30">
        <v>72.3</v>
      </c>
      <c r="K10" s="30">
        <v>112.2</v>
      </c>
      <c r="L10" s="5">
        <f t="shared" si="1"/>
        <v>97.698244000000003</v>
      </c>
      <c r="M10" s="15">
        <f t="shared" si="2"/>
        <v>1.7560000000003129E-3</v>
      </c>
    </row>
    <row r="11" spans="2:13" ht="15.75" hidden="1" x14ac:dyDescent="0.25">
      <c r="B11" s="29" t="s">
        <v>21</v>
      </c>
      <c r="C11" s="30">
        <v>95.8</v>
      </c>
      <c r="D11" s="30">
        <v>126.8</v>
      </c>
      <c r="E11" s="30">
        <v>99.6</v>
      </c>
      <c r="F11" s="30">
        <v>104.2</v>
      </c>
      <c r="G11" s="30">
        <v>95.7</v>
      </c>
      <c r="H11" s="30">
        <v>92.7</v>
      </c>
      <c r="I11" s="30">
        <v>94.8</v>
      </c>
      <c r="J11" s="30">
        <v>115.3</v>
      </c>
      <c r="K11" s="30">
        <v>79.5</v>
      </c>
      <c r="L11" s="5">
        <f t="shared" si="1"/>
        <v>95.804670000000002</v>
      </c>
      <c r="M11" s="15">
        <f t="shared" si="2"/>
        <v>-4.6700000000043929E-3</v>
      </c>
    </row>
    <row r="12" spans="2:13" ht="15.75" hidden="1" x14ac:dyDescent="0.25">
      <c r="B12" s="27"/>
      <c r="C12" s="31"/>
      <c r="D12" s="31"/>
      <c r="E12" s="31"/>
      <c r="F12" s="31"/>
      <c r="G12" s="31"/>
      <c r="H12" s="31"/>
      <c r="I12" s="31"/>
      <c r="J12" s="31"/>
      <c r="K12" s="31"/>
      <c r="M12" s="15"/>
    </row>
    <row r="13" spans="2:13" s="16" customFormat="1" ht="15.75" hidden="1" x14ac:dyDescent="0.25">
      <c r="B13" s="27">
        <v>2016</v>
      </c>
      <c r="C13" s="28">
        <v>82.5</v>
      </c>
      <c r="D13" s="28">
        <v>126.2</v>
      </c>
      <c r="E13" s="28">
        <v>90.7</v>
      </c>
      <c r="F13" s="28">
        <v>78.5</v>
      </c>
      <c r="G13" s="28">
        <v>81.400000000000006</v>
      </c>
      <c r="H13" s="28">
        <v>85.9</v>
      </c>
      <c r="I13" s="28">
        <v>116.8</v>
      </c>
      <c r="J13" s="28">
        <v>141.1</v>
      </c>
      <c r="K13" s="28">
        <v>89.5</v>
      </c>
      <c r="M13" s="17">
        <f t="shared" si="2"/>
        <v>82.5</v>
      </c>
    </row>
    <row r="14" spans="2:13" ht="15.75" hidden="1" x14ac:dyDescent="0.25">
      <c r="B14" s="29" t="s">
        <v>24</v>
      </c>
      <c r="C14" s="30">
        <v>84.3</v>
      </c>
      <c r="D14" s="30">
        <v>123.1</v>
      </c>
      <c r="E14" s="30">
        <v>91.5</v>
      </c>
      <c r="F14" s="30">
        <v>76</v>
      </c>
      <c r="G14" s="30">
        <v>82.4</v>
      </c>
      <c r="H14" s="30">
        <v>74.400000000000006</v>
      </c>
      <c r="I14" s="30">
        <v>154.5</v>
      </c>
      <c r="J14" s="30">
        <v>213.1</v>
      </c>
      <c r="K14" s="30">
        <v>108</v>
      </c>
      <c r="L14" s="5">
        <f>((D14*$D$5)+(E14*$E$5)+(F14*$F$5)+(G14*$G$5)+(H14*$H$5)+(I14*$I$5)+(J14*$J$5)+(K14*$K$5))/$C$5</f>
        <v>84.324066999999999</v>
      </c>
      <c r="M14" s="15">
        <f t="shared" si="2"/>
        <v>-2.4067000000002281E-2</v>
      </c>
    </row>
    <row r="15" spans="2:13" ht="15.75" hidden="1" x14ac:dyDescent="0.25">
      <c r="B15" s="29" t="s">
        <v>12</v>
      </c>
      <c r="C15" s="30">
        <v>76.7</v>
      </c>
      <c r="D15" s="30">
        <v>110</v>
      </c>
      <c r="E15" s="30">
        <v>89.7</v>
      </c>
      <c r="F15" s="30">
        <v>114.2</v>
      </c>
      <c r="G15" s="30">
        <v>76.3</v>
      </c>
      <c r="H15" s="30">
        <v>76.599999999999994</v>
      </c>
      <c r="I15" s="30">
        <v>112.1</v>
      </c>
      <c r="J15" s="30">
        <v>81.400000000000006</v>
      </c>
      <c r="K15" s="30">
        <v>95.8</v>
      </c>
      <c r="L15" s="5">
        <f t="shared" ref="L15:L17" si="3">((D15*$D$5)+(E15*$E$5)+(F15*$F$5)+(G15*$G$5)+(H15*$H$5)+(I15*$I$5)+(J15*$J$5)+(K15*$K$5))/$C$5</f>
        <v>76.742493999999994</v>
      </c>
      <c r="M15" s="15">
        <f t="shared" si="2"/>
        <v>-4.2493999999990706E-2</v>
      </c>
    </row>
    <row r="16" spans="2:13" ht="15.75" hidden="1" x14ac:dyDescent="0.25">
      <c r="B16" s="29" t="s">
        <v>9</v>
      </c>
      <c r="C16" s="30">
        <v>79.7</v>
      </c>
      <c r="D16" s="30">
        <v>140</v>
      </c>
      <c r="E16" s="30">
        <v>85.6</v>
      </c>
      <c r="F16" s="30">
        <v>63.2</v>
      </c>
      <c r="G16" s="30">
        <v>78.900000000000006</v>
      </c>
      <c r="H16" s="30">
        <v>77.099999999999994</v>
      </c>
      <c r="I16" s="30">
        <v>93.8</v>
      </c>
      <c r="J16" s="30">
        <v>149.6</v>
      </c>
      <c r="K16" s="30">
        <v>61.1</v>
      </c>
      <c r="L16" s="5">
        <f t="shared" si="3"/>
        <v>79.69019200000001</v>
      </c>
      <c r="M16" s="15">
        <f t="shared" si="2"/>
        <v>9.8079999999924894E-3</v>
      </c>
    </row>
    <row r="17" spans="2:13" ht="15.75" hidden="1" x14ac:dyDescent="0.25">
      <c r="B17" s="29" t="s">
        <v>21</v>
      </c>
      <c r="C17" s="30">
        <v>89.1</v>
      </c>
      <c r="D17" s="30">
        <v>131.69999999999999</v>
      </c>
      <c r="E17" s="30">
        <v>95.8</v>
      </c>
      <c r="F17" s="30">
        <v>60.7</v>
      </c>
      <c r="G17" s="30">
        <v>88.1</v>
      </c>
      <c r="H17" s="30">
        <v>115.3</v>
      </c>
      <c r="I17" s="30">
        <v>106.8</v>
      </c>
      <c r="J17" s="30">
        <v>120.3</v>
      </c>
      <c r="K17" s="30">
        <v>93.2</v>
      </c>
      <c r="L17" s="5">
        <f t="shared" si="3"/>
        <v>89.115975999999989</v>
      </c>
      <c r="M17" s="15">
        <f t="shared" si="2"/>
        <v>-1.5975999999994883E-2</v>
      </c>
    </row>
    <row r="18" spans="2:13" ht="15.75" hidden="1" x14ac:dyDescent="0.25">
      <c r="B18" s="27"/>
      <c r="C18" s="31"/>
      <c r="D18" s="31"/>
      <c r="E18" s="31"/>
      <c r="F18" s="31"/>
      <c r="G18" s="31"/>
      <c r="H18" s="31"/>
      <c r="I18" s="31"/>
      <c r="J18" s="31"/>
      <c r="K18" s="31"/>
      <c r="M18" s="15"/>
    </row>
    <row r="19" spans="2:13" s="16" customFormat="1" ht="15.75" hidden="1" x14ac:dyDescent="0.25">
      <c r="B19" s="27">
        <v>2017</v>
      </c>
      <c r="C19" s="28">
        <v>94.9</v>
      </c>
      <c r="D19" s="28">
        <v>170.3</v>
      </c>
      <c r="E19" s="28">
        <v>98.8</v>
      </c>
      <c r="F19" s="28">
        <v>82.4</v>
      </c>
      <c r="G19" s="28">
        <v>93.3</v>
      </c>
      <c r="H19" s="28">
        <v>119.5</v>
      </c>
      <c r="I19" s="28">
        <v>206.1</v>
      </c>
      <c r="J19" s="28">
        <v>127.8</v>
      </c>
      <c r="K19" s="28">
        <v>93</v>
      </c>
      <c r="M19" s="17">
        <f t="shared" si="2"/>
        <v>94.9</v>
      </c>
    </row>
    <row r="20" spans="2:13" ht="15.75" hidden="1" x14ac:dyDescent="0.25">
      <c r="B20" s="29" t="s">
        <v>24</v>
      </c>
      <c r="C20" s="30">
        <v>98.7</v>
      </c>
      <c r="D20" s="30">
        <v>140.9</v>
      </c>
      <c r="E20" s="30">
        <v>100.3</v>
      </c>
      <c r="F20" s="30">
        <v>111</v>
      </c>
      <c r="G20" s="30">
        <v>97.6</v>
      </c>
      <c r="H20" s="30">
        <v>131</v>
      </c>
      <c r="I20" s="30">
        <v>119.7</v>
      </c>
      <c r="J20" s="30">
        <v>127.3</v>
      </c>
      <c r="K20" s="30">
        <v>92.7</v>
      </c>
      <c r="L20" s="5">
        <f>((D20*$D$5)+(E20*$E$5)+(F20*$F$5)+(G20*$G$5)+(H20*$H$5)+(I20*$I$5)+(J20*$J$5)+(K20*$K$5))/$C$5</f>
        <v>98.710769999999997</v>
      </c>
      <c r="M20" s="15">
        <f t="shared" si="2"/>
        <v>-1.0769999999993729E-2</v>
      </c>
    </row>
    <row r="21" spans="2:13" ht="15.75" hidden="1" x14ac:dyDescent="0.25">
      <c r="B21" s="29" t="s">
        <v>12</v>
      </c>
      <c r="C21" s="30">
        <v>92.9</v>
      </c>
      <c r="D21" s="30">
        <v>185.2</v>
      </c>
      <c r="E21" s="30">
        <v>91.7</v>
      </c>
      <c r="F21" s="30">
        <v>85.1</v>
      </c>
      <c r="G21" s="30">
        <v>92</v>
      </c>
      <c r="H21" s="30">
        <v>103.3</v>
      </c>
      <c r="I21" s="30">
        <v>151.69999999999999</v>
      </c>
      <c r="J21" s="30">
        <v>121.8</v>
      </c>
      <c r="K21" s="30">
        <v>84.3</v>
      </c>
      <c r="L21" s="5">
        <f t="shared" ref="L21:L23" si="4">((D21*$D$5)+(E21*$E$5)+(F21*$F$5)+(G21*$G$5)+(H21*$H$5)+(I21*$I$5)+(J21*$J$5)+(K21*$K$5))/$C$5</f>
        <v>92.915548000000015</v>
      </c>
      <c r="M21" s="15">
        <f t="shared" si="2"/>
        <v>-1.5548000000009665E-2</v>
      </c>
    </row>
    <row r="22" spans="2:13" ht="15.75" hidden="1" x14ac:dyDescent="0.25">
      <c r="B22" s="29" t="s">
        <v>9</v>
      </c>
      <c r="C22" s="30">
        <v>91.4</v>
      </c>
      <c r="D22" s="30">
        <v>153.9</v>
      </c>
      <c r="E22" s="30">
        <v>104.5</v>
      </c>
      <c r="F22" s="30">
        <v>80</v>
      </c>
      <c r="G22" s="30">
        <v>89.7</v>
      </c>
      <c r="H22" s="30">
        <v>104.9</v>
      </c>
      <c r="I22" s="30">
        <v>224.6</v>
      </c>
      <c r="J22" s="30">
        <v>121</v>
      </c>
      <c r="K22" s="30">
        <v>132.69999999999999</v>
      </c>
      <c r="L22" s="5">
        <f t="shared" si="4"/>
        <v>91.403490000000005</v>
      </c>
      <c r="M22" s="15">
        <f t="shared" si="2"/>
        <v>-3.489999999999327E-3</v>
      </c>
    </row>
    <row r="23" spans="2:13" ht="15.75" hidden="1" x14ac:dyDescent="0.25">
      <c r="B23" s="29" t="s">
        <v>21</v>
      </c>
      <c r="C23" s="30">
        <v>96.4</v>
      </c>
      <c r="D23" s="30">
        <v>201.1</v>
      </c>
      <c r="E23" s="30">
        <v>98.5</v>
      </c>
      <c r="F23" s="30">
        <v>53.3</v>
      </c>
      <c r="G23" s="30">
        <v>93.8</v>
      </c>
      <c r="H23" s="30">
        <v>138.69999999999999</v>
      </c>
      <c r="I23" s="30">
        <v>328.5</v>
      </c>
      <c r="J23" s="30">
        <v>141.1</v>
      </c>
      <c r="K23" s="30">
        <v>62.4</v>
      </c>
      <c r="L23" s="5">
        <f t="shared" si="4"/>
        <v>96.433567999999994</v>
      </c>
      <c r="M23" s="15">
        <f t="shared" si="2"/>
        <v>-3.3567999999988274E-2</v>
      </c>
    </row>
    <row r="24" spans="2:13" ht="15.75" hidden="1" x14ac:dyDescent="0.25">
      <c r="B24" s="32"/>
      <c r="C24" s="31"/>
      <c r="D24" s="31"/>
      <c r="E24" s="31"/>
      <c r="F24" s="31"/>
      <c r="G24" s="31"/>
      <c r="H24" s="31"/>
      <c r="I24" s="31"/>
      <c r="J24" s="31"/>
      <c r="K24" s="31"/>
      <c r="M24" s="15"/>
    </row>
    <row r="25" spans="2:13" s="16" customFormat="1" ht="15.75" hidden="1" x14ac:dyDescent="0.25">
      <c r="B25" s="27">
        <v>2018</v>
      </c>
      <c r="C25" s="28">
        <v>116.9</v>
      </c>
      <c r="D25" s="28">
        <v>175.2</v>
      </c>
      <c r="E25" s="28">
        <v>95.8</v>
      </c>
      <c r="F25" s="28">
        <v>63.3</v>
      </c>
      <c r="G25" s="28">
        <v>115.3</v>
      </c>
      <c r="H25" s="28">
        <v>143.19999999999999</v>
      </c>
      <c r="I25" s="28">
        <v>251.9</v>
      </c>
      <c r="J25" s="28">
        <v>140</v>
      </c>
      <c r="K25" s="28">
        <v>111.2</v>
      </c>
      <c r="M25" s="17">
        <f t="shared" si="2"/>
        <v>116.9</v>
      </c>
    </row>
    <row r="26" spans="2:13" ht="15.75" hidden="1" x14ac:dyDescent="0.25">
      <c r="B26" s="29" t="s">
        <v>24</v>
      </c>
      <c r="C26" s="30">
        <v>107.4</v>
      </c>
      <c r="D26" s="30">
        <v>183</v>
      </c>
      <c r="E26" s="30">
        <v>95</v>
      </c>
      <c r="F26" s="30">
        <v>47.1</v>
      </c>
      <c r="G26" s="30">
        <v>105</v>
      </c>
      <c r="H26" s="30">
        <v>138.30000000000001</v>
      </c>
      <c r="I26" s="30">
        <v>283.8</v>
      </c>
      <c r="J26" s="30">
        <v>162.69999999999999</v>
      </c>
      <c r="K26" s="30">
        <v>116.7</v>
      </c>
      <c r="L26" s="5">
        <f>((D26*$D$5)+(E26*$E$5)+(F26*$F$5)+(G26*$G$5)+(H26*$H$5)+(I26*$I$5)+(J26*$J$5)+(K26*$K$5))/$C$5</f>
        <v>107.39026399999999</v>
      </c>
      <c r="M26" s="15">
        <f t="shared" si="2"/>
        <v>9.7360000000179525E-3</v>
      </c>
    </row>
    <row r="27" spans="2:13" ht="15.75" hidden="1" x14ac:dyDescent="0.25">
      <c r="B27" s="29" t="s">
        <v>12</v>
      </c>
      <c r="C27" s="30">
        <v>114.7</v>
      </c>
      <c r="D27" s="30">
        <v>176</v>
      </c>
      <c r="E27" s="30">
        <v>94.6</v>
      </c>
      <c r="F27" s="30">
        <v>49.9</v>
      </c>
      <c r="G27" s="30">
        <v>113.5</v>
      </c>
      <c r="H27" s="30">
        <v>145.30000000000001</v>
      </c>
      <c r="I27" s="30">
        <v>199</v>
      </c>
      <c r="J27" s="30">
        <v>142.5</v>
      </c>
      <c r="K27" s="30">
        <v>81.400000000000006</v>
      </c>
      <c r="L27" s="5">
        <f t="shared" ref="L27:L29" si="5">((D27*$D$5)+(E27*$E$5)+(F27*$F$5)+(G27*$G$5)+(H27*$H$5)+(I27*$I$5)+(J27*$J$5)+(K27*$K$5))/$C$5</f>
        <v>114.73156500000002</v>
      </c>
      <c r="M27" s="15">
        <f t="shared" si="2"/>
        <v>-3.156500000001472E-2</v>
      </c>
    </row>
    <row r="28" spans="2:13" ht="15.75" hidden="1" x14ac:dyDescent="0.25">
      <c r="B28" s="29" t="s">
        <v>9</v>
      </c>
      <c r="C28" s="30">
        <v>123.1</v>
      </c>
      <c r="D28" s="30">
        <v>169.6</v>
      </c>
      <c r="E28" s="30">
        <v>96.6</v>
      </c>
      <c r="F28" s="30">
        <v>67.7</v>
      </c>
      <c r="G28" s="30">
        <v>120.9</v>
      </c>
      <c r="H28" s="30">
        <v>153.6</v>
      </c>
      <c r="I28" s="30">
        <v>378.7</v>
      </c>
      <c r="J28" s="30">
        <v>117.6</v>
      </c>
      <c r="K28" s="30">
        <v>138.19999999999999</v>
      </c>
      <c r="L28" s="5">
        <f t="shared" si="5"/>
        <v>123.063451</v>
      </c>
      <c r="M28" s="15">
        <f t="shared" si="2"/>
        <v>3.6548999999993725E-2</v>
      </c>
    </row>
    <row r="29" spans="2:13" ht="15.75" hidden="1" x14ac:dyDescent="0.25">
      <c r="B29" s="29" t="s">
        <v>21</v>
      </c>
      <c r="C29" s="30">
        <v>122.2</v>
      </c>
      <c r="D29" s="30">
        <v>172.1</v>
      </c>
      <c r="E29" s="30">
        <v>97.1</v>
      </c>
      <c r="F29" s="30">
        <v>88.3</v>
      </c>
      <c r="G29" s="30">
        <v>121.7</v>
      </c>
      <c r="H29" s="30">
        <v>135.69999999999999</v>
      </c>
      <c r="I29" s="30">
        <v>146.1</v>
      </c>
      <c r="J29" s="30">
        <v>137.1</v>
      </c>
      <c r="K29" s="30">
        <v>108.4</v>
      </c>
      <c r="L29" s="5">
        <f t="shared" si="5"/>
        <v>122.20123599999998</v>
      </c>
      <c r="M29" s="15">
        <f t="shared" si="2"/>
        <v>-1.2359999999773663E-3</v>
      </c>
    </row>
    <row r="30" spans="2:13" ht="15.75" hidden="1" x14ac:dyDescent="0.25">
      <c r="B30" s="27"/>
      <c r="C30" s="31"/>
      <c r="D30" s="31"/>
      <c r="E30" s="31"/>
      <c r="F30" s="31"/>
      <c r="G30" s="31"/>
      <c r="H30" s="31"/>
      <c r="I30" s="31"/>
      <c r="J30" s="31"/>
      <c r="K30" s="31"/>
      <c r="M30" s="15"/>
    </row>
    <row r="31" spans="2:13" s="16" customFormat="1" ht="15.75" hidden="1" x14ac:dyDescent="0.25">
      <c r="B31" s="27">
        <v>2019</v>
      </c>
      <c r="C31" s="28">
        <v>126.3</v>
      </c>
      <c r="D31" s="28">
        <v>117.5</v>
      </c>
      <c r="E31" s="28">
        <v>96</v>
      </c>
      <c r="F31" s="28">
        <v>71.7</v>
      </c>
      <c r="G31" s="28">
        <v>125.8</v>
      </c>
      <c r="H31" s="28">
        <v>99.7</v>
      </c>
      <c r="I31" s="28">
        <v>245.2</v>
      </c>
      <c r="J31" s="28">
        <v>146.30000000000001</v>
      </c>
      <c r="K31" s="28">
        <v>133.19999999999999</v>
      </c>
      <c r="M31" s="17">
        <f t="shared" si="2"/>
        <v>126.3</v>
      </c>
    </row>
    <row r="32" spans="2:13" ht="15.75" hidden="1" x14ac:dyDescent="0.25">
      <c r="B32" s="29" t="s">
        <v>24</v>
      </c>
      <c r="C32" s="30">
        <v>121.4</v>
      </c>
      <c r="D32" s="30">
        <v>118.2</v>
      </c>
      <c r="E32" s="30">
        <v>91.8</v>
      </c>
      <c r="F32" s="30">
        <v>83</v>
      </c>
      <c r="G32" s="30">
        <v>120.1</v>
      </c>
      <c r="H32" s="30">
        <v>109.8</v>
      </c>
      <c r="I32" s="30">
        <v>243.8</v>
      </c>
      <c r="J32" s="30">
        <v>164.1</v>
      </c>
      <c r="K32" s="30">
        <v>186</v>
      </c>
      <c r="L32" s="5">
        <f>((D32*$D$5)+(E32*$E$5)+(F32*$F$5)+(G32*$G$5)+(H32*$H$5)+(I32*$I$5)+(J32*$J$5)+(K32*$K$5))/$C$5</f>
        <v>121.44161399999999</v>
      </c>
      <c r="M32" s="15">
        <f t="shared" si="2"/>
        <v>-4.1613999999981388E-2</v>
      </c>
    </row>
    <row r="33" spans="2:13" ht="15.75" hidden="1" x14ac:dyDescent="0.25">
      <c r="B33" s="29" t="s">
        <v>12</v>
      </c>
      <c r="C33" s="30">
        <v>106.2</v>
      </c>
      <c r="D33" s="30">
        <v>111.8</v>
      </c>
      <c r="E33" s="30">
        <v>94.4</v>
      </c>
      <c r="F33" s="30">
        <v>56.5</v>
      </c>
      <c r="G33" s="30">
        <v>104.1</v>
      </c>
      <c r="H33" s="30">
        <v>108.8</v>
      </c>
      <c r="I33" s="30">
        <v>270.39999999999998</v>
      </c>
      <c r="J33" s="30">
        <v>185.3</v>
      </c>
      <c r="K33" s="30">
        <v>137.1</v>
      </c>
      <c r="L33" s="5">
        <f t="shared" ref="L33:L35" si="6">((D33*$D$5)+(E33*$E$5)+(F33*$F$5)+(G33*$G$5)+(H33*$H$5)+(I33*$I$5)+(J33*$J$5)+(K33*$K$5))/$C$5</f>
        <v>106.22678500000001</v>
      </c>
      <c r="M33" s="15">
        <f t="shared" si="2"/>
        <v>-2.6785000000003834E-2</v>
      </c>
    </row>
    <row r="34" spans="2:13" ht="15.75" hidden="1" x14ac:dyDescent="0.25">
      <c r="B34" s="29" t="s">
        <v>9</v>
      </c>
      <c r="C34" s="30">
        <v>102.3</v>
      </c>
      <c r="D34" s="30">
        <v>137.4</v>
      </c>
      <c r="E34" s="30">
        <v>94.1</v>
      </c>
      <c r="F34" s="30">
        <v>73.099999999999994</v>
      </c>
      <c r="G34" s="30">
        <v>101.3</v>
      </c>
      <c r="H34" s="30">
        <v>94.8</v>
      </c>
      <c r="I34" s="30">
        <v>237</v>
      </c>
      <c r="J34" s="30">
        <v>137.19999999999999</v>
      </c>
      <c r="K34" s="30">
        <v>76.400000000000006</v>
      </c>
      <c r="L34" s="5">
        <f t="shared" si="6"/>
        <v>102.251099</v>
      </c>
      <c r="M34" s="15">
        <f t="shared" si="2"/>
        <v>4.8901000000000749E-2</v>
      </c>
    </row>
    <row r="35" spans="2:13" ht="15.75" hidden="1" x14ac:dyDescent="0.25">
      <c r="B35" s="29" t="s">
        <v>21</v>
      </c>
      <c r="C35" s="30">
        <v>175.1</v>
      </c>
      <c r="D35" s="30">
        <v>102.6</v>
      </c>
      <c r="E35" s="30">
        <v>103.5</v>
      </c>
      <c r="F35" s="30">
        <v>74</v>
      </c>
      <c r="G35" s="30">
        <v>177.8</v>
      </c>
      <c r="H35" s="30">
        <v>85.5</v>
      </c>
      <c r="I35" s="30">
        <v>229.7</v>
      </c>
      <c r="J35" s="30">
        <v>98.7</v>
      </c>
      <c r="K35" s="30">
        <v>133.1</v>
      </c>
      <c r="L35" s="5">
        <f t="shared" si="6"/>
        <v>175.06087600000004</v>
      </c>
      <c r="M35" s="15">
        <f t="shared" si="2"/>
        <v>3.9123999999958414E-2</v>
      </c>
    </row>
    <row r="36" spans="2:13" ht="15.75" hidden="1" x14ac:dyDescent="0.25">
      <c r="B36" s="32"/>
      <c r="C36" s="31"/>
      <c r="D36" s="31"/>
      <c r="E36" s="31"/>
      <c r="F36" s="31"/>
      <c r="G36" s="31"/>
      <c r="H36" s="31"/>
      <c r="I36" s="31"/>
      <c r="J36" s="31"/>
      <c r="K36" s="31"/>
      <c r="M36" s="15"/>
    </row>
    <row r="37" spans="2:13" s="16" customFormat="1" ht="15.75" hidden="1" x14ac:dyDescent="0.25">
      <c r="B37" s="27">
        <v>2020</v>
      </c>
      <c r="C37" s="28">
        <v>90.2</v>
      </c>
      <c r="D37" s="28">
        <v>116</v>
      </c>
      <c r="E37" s="28">
        <v>81.400000000000006</v>
      </c>
      <c r="F37" s="28">
        <v>72.099999999999994</v>
      </c>
      <c r="G37" s="28">
        <v>89.4</v>
      </c>
      <c r="H37" s="28">
        <v>94</v>
      </c>
      <c r="I37" s="28">
        <v>176.1</v>
      </c>
      <c r="J37" s="28">
        <v>104.6</v>
      </c>
      <c r="K37" s="28">
        <v>93.1</v>
      </c>
      <c r="M37" s="17">
        <f t="shared" si="2"/>
        <v>90.2</v>
      </c>
    </row>
    <row r="38" spans="2:13" ht="15.75" hidden="1" x14ac:dyDescent="0.25">
      <c r="B38" s="29" t="s">
        <v>24</v>
      </c>
      <c r="C38" s="30">
        <v>134.19999999999999</v>
      </c>
      <c r="D38" s="30">
        <v>100.8</v>
      </c>
      <c r="E38" s="30">
        <v>97.2</v>
      </c>
      <c r="F38" s="30">
        <v>75.5</v>
      </c>
      <c r="G38" s="30">
        <v>135.1</v>
      </c>
      <c r="H38" s="30">
        <v>98.9</v>
      </c>
      <c r="I38" s="30">
        <v>179</v>
      </c>
      <c r="J38" s="30">
        <v>110.2</v>
      </c>
      <c r="K38" s="30">
        <v>108.8</v>
      </c>
      <c r="L38" s="5">
        <f>((D38*$D$5)+(E38*$E$5)+(F38*$F$5)+(G38*$G$5)+(H38*$H$5)+(I38*$I$5)+(J38*$J$5)+(K38*$K$5))/$C$5</f>
        <v>134.16308899999999</v>
      </c>
      <c r="M38" s="15">
        <f t="shared" si="2"/>
        <v>3.6911000000003469E-2</v>
      </c>
    </row>
    <row r="39" spans="2:13" ht="15.75" hidden="1" x14ac:dyDescent="0.25">
      <c r="B39" s="29" t="s">
        <v>12</v>
      </c>
      <c r="C39" s="30">
        <v>68.2</v>
      </c>
      <c r="D39" s="30">
        <v>118.3</v>
      </c>
      <c r="E39" s="30">
        <v>60.1</v>
      </c>
      <c r="F39" s="30">
        <v>70.400000000000006</v>
      </c>
      <c r="G39" s="30">
        <v>67.099999999999994</v>
      </c>
      <c r="H39" s="30">
        <v>77.2</v>
      </c>
      <c r="I39" s="30">
        <v>164.3</v>
      </c>
      <c r="J39" s="30">
        <v>94.2</v>
      </c>
      <c r="K39" s="30">
        <v>63.3</v>
      </c>
      <c r="L39" s="5">
        <f t="shared" ref="L39:L53" si="7">((D39*$D$5)+(E39*$E$5)+(F39*$F$5)+(G39*$G$5)+(H39*$H$5)+(I39*$I$5)+(J39*$J$5)+(K39*$K$5))/$C$5</f>
        <v>68.187390000000008</v>
      </c>
      <c r="M39" s="15">
        <f t="shared" si="2"/>
        <v>1.2609999999995125E-2</v>
      </c>
    </row>
    <row r="40" spans="2:13" ht="15.75" hidden="1" x14ac:dyDescent="0.25">
      <c r="B40" s="29" t="s">
        <v>9</v>
      </c>
      <c r="C40" s="30">
        <v>80.599999999999994</v>
      </c>
      <c r="D40" s="30">
        <v>120</v>
      </c>
      <c r="E40" s="30">
        <v>86.8</v>
      </c>
      <c r="F40" s="30">
        <v>71</v>
      </c>
      <c r="G40" s="30">
        <v>79.099999999999994</v>
      </c>
      <c r="H40" s="30">
        <v>86.9</v>
      </c>
      <c r="I40" s="30">
        <v>199.6</v>
      </c>
      <c r="J40" s="30">
        <v>113.6</v>
      </c>
      <c r="K40" s="30">
        <v>115</v>
      </c>
      <c r="L40" s="5">
        <f t="shared" si="7"/>
        <v>80.563127000000009</v>
      </c>
      <c r="M40" s="15">
        <f t="shared" si="2"/>
        <v>3.6872999999985723E-2</v>
      </c>
    </row>
    <row r="41" spans="2:13" ht="15.75" hidden="1" x14ac:dyDescent="0.25">
      <c r="B41" s="29" t="s">
        <v>21</v>
      </c>
      <c r="C41" s="30">
        <v>77.8</v>
      </c>
      <c r="D41" s="30">
        <v>125</v>
      </c>
      <c r="E41" s="30">
        <v>81.3</v>
      </c>
      <c r="F41" s="30">
        <v>71.599999999999994</v>
      </c>
      <c r="G41" s="30">
        <v>76.3</v>
      </c>
      <c r="H41" s="30">
        <v>113.1</v>
      </c>
      <c r="I41" s="30">
        <v>161.30000000000001</v>
      </c>
      <c r="J41" s="30">
        <v>100.2</v>
      </c>
      <c r="K41" s="30">
        <v>85.3</v>
      </c>
      <c r="L41" s="5">
        <f t="shared" si="7"/>
        <v>77.840793999999988</v>
      </c>
      <c r="M41" s="15">
        <f t="shared" si="2"/>
        <v>-4.0793999999991115E-2</v>
      </c>
    </row>
    <row r="42" spans="2:13" ht="15.75" hidden="1" x14ac:dyDescent="0.25"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5"/>
      <c r="M42" s="15"/>
    </row>
    <row r="43" spans="2:13" s="16" customFormat="1" ht="15.75" hidden="1" x14ac:dyDescent="0.25">
      <c r="B43" s="27">
        <v>2021</v>
      </c>
      <c r="C43" s="28">
        <v>112</v>
      </c>
      <c r="D43" s="28">
        <v>142.19999999999999</v>
      </c>
      <c r="E43" s="28">
        <v>67</v>
      </c>
      <c r="F43" s="28">
        <v>121.3</v>
      </c>
      <c r="G43" s="28">
        <v>111.6</v>
      </c>
      <c r="H43" s="28">
        <v>121</v>
      </c>
      <c r="I43" s="28">
        <v>173.8</v>
      </c>
      <c r="J43" s="28">
        <v>97.8</v>
      </c>
      <c r="K43" s="28">
        <v>105.1</v>
      </c>
      <c r="L43" s="18"/>
      <c r="M43" s="17">
        <f t="shared" si="2"/>
        <v>112</v>
      </c>
    </row>
    <row r="44" spans="2:13" ht="15.75" hidden="1" x14ac:dyDescent="0.25">
      <c r="B44" s="29" t="s">
        <v>24</v>
      </c>
      <c r="C44" s="30">
        <v>94.6</v>
      </c>
      <c r="D44" s="30">
        <v>137.1</v>
      </c>
      <c r="E44" s="30">
        <v>55.8</v>
      </c>
      <c r="F44" s="30">
        <v>93.5</v>
      </c>
      <c r="G44" s="30">
        <v>93.8</v>
      </c>
      <c r="H44" s="30">
        <v>103.9</v>
      </c>
      <c r="I44" s="30">
        <v>184.9</v>
      </c>
      <c r="J44" s="30">
        <v>104.2</v>
      </c>
      <c r="K44" s="30">
        <v>85</v>
      </c>
      <c r="L44" s="5">
        <f t="shared" si="7"/>
        <v>94.615860999999995</v>
      </c>
      <c r="M44" s="15">
        <f t="shared" si="2"/>
        <v>-1.5861000000001013E-2</v>
      </c>
    </row>
    <row r="45" spans="2:13" ht="15.75" hidden="1" x14ac:dyDescent="0.25">
      <c r="B45" s="29" t="s">
        <v>12</v>
      </c>
      <c r="C45" s="30">
        <v>103</v>
      </c>
      <c r="D45" s="30">
        <v>136.80000000000001</v>
      </c>
      <c r="E45" s="30">
        <v>74.599999999999994</v>
      </c>
      <c r="F45" s="30">
        <v>119.9</v>
      </c>
      <c r="G45" s="30">
        <v>102.5</v>
      </c>
      <c r="H45" s="30">
        <v>120.8</v>
      </c>
      <c r="I45" s="30">
        <v>173.2</v>
      </c>
      <c r="J45" s="30">
        <v>92.2</v>
      </c>
      <c r="K45" s="30">
        <v>76.2</v>
      </c>
      <c r="L45" s="5">
        <f t="shared" si="7"/>
        <v>103.035512</v>
      </c>
      <c r="M45" s="15">
        <f t="shared" si="2"/>
        <v>-3.5511999999997101E-2</v>
      </c>
    </row>
    <row r="46" spans="2:13" ht="15.75" hidden="1" x14ac:dyDescent="0.25">
      <c r="B46" s="29" t="s">
        <v>9</v>
      </c>
      <c r="C46" s="30">
        <v>118.6</v>
      </c>
      <c r="D46" s="30">
        <v>142.69999999999999</v>
      </c>
      <c r="E46" s="30">
        <v>70.5</v>
      </c>
      <c r="F46" s="30">
        <v>127.7</v>
      </c>
      <c r="G46" s="30">
        <v>118.1</v>
      </c>
      <c r="H46" s="30">
        <v>129.80000000000001</v>
      </c>
      <c r="I46" s="30">
        <v>170.9</v>
      </c>
      <c r="J46" s="30">
        <v>100.6</v>
      </c>
      <c r="K46" s="30">
        <v>149.9</v>
      </c>
      <c r="L46" s="5">
        <f t="shared" si="7"/>
        <v>118.61055400000001</v>
      </c>
      <c r="M46" s="15">
        <f t="shared" si="2"/>
        <v>-1.0554000000013275E-2</v>
      </c>
    </row>
    <row r="47" spans="2:13" ht="15.75" hidden="1" x14ac:dyDescent="0.25">
      <c r="B47" s="29" t="s">
        <v>21</v>
      </c>
      <c r="C47" s="30">
        <v>131.6</v>
      </c>
      <c r="D47" s="30">
        <v>152.30000000000001</v>
      </c>
      <c r="E47" s="30">
        <v>67.099999999999994</v>
      </c>
      <c r="F47" s="30">
        <v>144.1</v>
      </c>
      <c r="G47" s="30">
        <v>132</v>
      </c>
      <c r="H47" s="30">
        <v>129.5</v>
      </c>
      <c r="I47" s="30">
        <v>166.2</v>
      </c>
      <c r="J47" s="30">
        <v>94.3</v>
      </c>
      <c r="K47" s="30">
        <v>109.1</v>
      </c>
      <c r="L47" s="5">
        <f t="shared" si="7"/>
        <v>131.60870199999997</v>
      </c>
      <c r="M47" s="15">
        <f t="shared" si="2"/>
        <v>-8.7019999999711217E-3</v>
      </c>
    </row>
    <row r="48" spans="2:13" ht="15.75" hidden="1" x14ac:dyDescent="0.25">
      <c r="B48" s="32"/>
      <c r="C48" s="34"/>
      <c r="D48" s="34"/>
      <c r="E48" s="34"/>
      <c r="F48" s="34"/>
      <c r="G48" s="34"/>
      <c r="H48" s="34"/>
      <c r="I48" s="34"/>
      <c r="J48" s="34"/>
      <c r="K48" s="34"/>
      <c r="L48" s="5"/>
      <c r="M48" s="15"/>
    </row>
    <row r="49" spans="2:13" s="16" customFormat="1" ht="15.75" hidden="1" x14ac:dyDescent="0.25">
      <c r="B49" s="27">
        <v>2022</v>
      </c>
      <c r="C49" s="28">
        <v>162.1</v>
      </c>
      <c r="D49" s="28">
        <v>153.19999999999999</v>
      </c>
      <c r="E49" s="28">
        <v>88</v>
      </c>
      <c r="F49" s="28">
        <v>120.5</v>
      </c>
      <c r="G49" s="28">
        <v>163.5</v>
      </c>
      <c r="H49" s="28">
        <v>151.30000000000001</v>
      </c>
      <c r="I49" s="28">
        <v>167.3</v>
      </c>
      <c r="J49" s="28">
        <v>98.2</v>
      </c>
      <c r="K49" s="28">
        <v>92.4</v>
      </c>
      <c r="L49" s="18"/>
      <c r="M49" s="17">
        <f t="shared" si="2"/>
        <v>162.1</v>
      </c>
    </row>
    <row r="50" spans="2:13" ht="15.75" hidden="1" x14ac:dyDescent="0.25">
      <c r="B50" s="29" t="s">
        <v>24</v>
      </c>
      <c r="C50" s="30">
        <v>151.30000000000001</v>
      </c>
      <c r="D50" s="30">
        <v>143.19999999999999</v>
      </c>
      <c r="E50" s="30">
        <v>101.6</v>
      </c>
      <c r="F50" s="30">
        <v>136</v>
      </c>
      <c r="G50" s="30">
        <v>152.1</v>
      </c>
      <c r="H50" s="30">
        <v>147.6</v>
      </c>
      <c r="I50" s="30">
        <v>155.5</v>
      </c>
      <c r="J50" s="30">
        <v>99.6</v>
      </c>
      <c r="K50" s="30">
        <v>132.9</v>
      </c>
      <c r="L50" s="5">
        <f t="shared" si="7"/>
        <v>151.296514</v>
      </c>
      <c r="M50" s="15">
        <f t="shared" si="2"/>
        <v>3.486000000009426E-3</v>
      </c>
    </row>
    <row r="51" spans="2:13" ht="15.75" hidden="1" x14ac:dyDescent="0.25">
      <c r="B51" s="29" t="s">
        <v>12</v>
      </c>
      <c r="C51" s="30">
        <v>167</v>
      </c>
      <c r="D51" s="30">
        <v>138.69999999999999</v>
      </c>
      <c r="E51" s="30">
        <v>79.8</v>
      </c>
      <c r="F51" s="30">
        <v>139.9</v>
      </c>
      <c r="G51" s="30">
        <v>168.4</v>
      </c>
      <c r="H51" s="30">
        <v>171.5</v>
      </c>
      <c r="I51" s="30">
        <v>134.19999999999999</v>
      </c>
      <c r="J51" s="30">
        <v>104</v>
      </c>
      <c r="K51" s="30">
        <v>76.400000000000006</v>
      </c>
      <c r="L51" s="5">
        <f t="shared" si="7"/>
        <v>166.95754800000003</v>
      </c>
      <c r="M51" s="15">
        <f t="shared" si="2"/>
        <v>4.2451999999968848E-2</v>
      </c>
    </row>
    <row r="52" spans="2:13" ht="15.75" hidden="1" x14ac:dyDescent="0.25">
      <c r="B52" s="29" t="s">
        <v>9</v>
      </c>
      <c r="C52" s="30">
        <v>168.2</v>
      </c>
      <c r="D52" s="30">
        <v>179</v>
      </c>
      <c r="E52" s="30">
        <v>82.7</v>
      </c>
      <c r="F52" s="30">
        <v>106.7</v>
      </c>
      <c r="G52" s="30">
        <v>169.8</v>
      </c>
      <c r="H52" s="30">
        <v>151.69999999999999</v>
      </c>
      <c r="I52" s="30">
        <v>183.4</v>
      </c>
      <c r="J52" s="30">
        <v>96.3</v>
      </c>
      <c r="K52" s="30">
        <v>91.6</v>
      </c>
      <c r="L52" s="5">
        <f t="shared" si="7"/>
        <v>168.20242999999999</v>
      </c>
      <c r="M52" s="15">
        <f t="shared" si="2"/>
        <v>-2.430000000003929E-3</v>
      </c>
    </row>
    <row r="53" spans="2:13" ht="15.75" hidden="1" x14ac:dyDescent="0.25">
      <c r="B53" s="29" t="s">
        <v>21</v>
      </c>
      <c r="C53" s="30">
        <v>162</v>
      </c>
      <c r="D53" s="30">
        <v>151.9</v>
      </c>
      <c r="E53" s="30">
        <v>87.9</v>
      </c>
      <c r="F53" s="30">
        <v>99.3</v>
      </c>
      <c r="G53" s="30">
        <v>163.80000000000001</v>
      </c>
      <c r="H53" s="30">
        <v>134.19999999999999</v>
      </c>
      <c r="I53" s="30">
        <v>196.1</v>
      </c>
      <c r="J53" s="30">
        <v>93</v>
      </c>
      <c r="K53" s="30">
        <v>68.599999999999994</v>
      </c>
      <c r="L53" s="5">
        <f t="shared" si="7"/>
        <v>162.02735699999999</v>
      </c>
      <c r="M53" s="15">
        <f t="shared" si="2"/>
        <v>-2.7356999999994969E-2</v>
      </c>
    </row>
    <row r="54" spans="2:13" ht="15.75" hidden="1" x14ac:dyDescent="0.25">
      <c r="B54" s="32"/>
      <c r="C54" s="34"/>
      <c r="D54" s="34"/>
      <c r="E54" s="34"/>
      <c r="F54" s="34"/>
      <c r="G54" s="34"/>
      <c r="H54" s="34"/>
      <c r="I54" s="34"/>
      <c r="J54" s="34"/>
      <c r="K54" s="34"/>
      <c r="L54" s="5"/>
      <c r="M54" s="15"/>
    </row>
    <row r="55" spans="2:13" s="16" customFormat="1" ht="15.75" x14ac:dyDescent="0.25">
      <c r="B55" s="27">
        <v>2023</v>
      </c>
      <c r="C55" s="28">
        <v>126.2</v>
      </c>
      <c r="D55" s="28">
        <v>141.6</v>
      </c>
      <c r="E55" s="28">
        <v>90.8</v>
      </c>
      <c r="F55" s="28">
        <v>115.9</v>
      </c>
      <c r="G55" s="28">
        <v>126.7</v>
      </c>
      <c r="H55" s="28">
        <v>124.6</v>
      </c>
      <c r="I55" s="28">
        <v>144.80000000000001</v>
      </c>
      <c r="J55" s="28">
        <v>90.1</v>
      </c>
      <c r="K55" s="28">
        <v>95.4</v>
      </c>
      <c r="L55" s="18"/>
      <c r="M55" s="17"/>
    </row>
    <row r="56" spans="2:13" ht="15.75" x14ac:dyDescent="0.25">
      <c r="B56" s="29" t="s">
        <v>24</v>
      </c>
      <c r="C56" s="30">
        <v>144.1</v>
      </c>
      <c r="D56" s="34">
        <v>140.69999999999999</v>
      </c>
      <c r="E56" s="34">
        <v>99.6</v>
      </c>
      <c r="F56" s="34">
        <v>134.1</v>
      </c>
      <c r="G56" s="34">
        <v>144.9</v>
      </c>
      <c r="H56" s="30">
        <v>133</v>
      </c>
      <c r="I56" s="34">
        <v>160.5</v>
      </c>
      <c r="J56" s="34">
        <v>95.2</v>
      </c>
      <c r="K56" s="34">
        <v>127</v>
      </c>
      <c r="L56" s="5"/>
      <c r="M56" s="15"/>
    </row>
    <row r="57" spans="2:13" ht="15.75" x14ac:dyDescent="0.25">
      <c r="B57" s="29" t="s">
        <v>12</v>
      </c>
      <c r="C57" s="30">
        <v>99</v>
      </c>
      <c r="D57" s="34">
        <v>138.5</v>
      </c>
      <c r="E57" s="34">
        <v>90</v>
      </c>
      <c r="F57" s="34">
        <v>137.80000000000001</v>
      </c>
      <c r="G57" s="34">
        <v>99.2</v>
      </c>
      <c r="H57" s="30">
        <v>89.7</v>
      </c>
      <c r="I57" s="34">
        <v>126.2</v>
      </c>
      <c r="J57" s="34">
        <v>90.3</v>
      </c>
      <c r="K57" s="34">
        <v>70</v>
      </c>
      <c r="L57" s="5"/>
      <c r="M57" s="15"/>
    </row>
    <row r="58" spans="2:13" ht="15.75" x14ac:dyDescent="0.25">
      <c r="B58" s="29" t="s">
        <v>9</v>
      </c>
      <c r="C58" s="30">
        <v>125.5</v>
      </c>
      <c r="D58" s="34">
        <v>142</v>
      </c>
      <c r="E58" s="34">
        <v>82.7</v>
      </c>
      <c r="F58" s="34">
        <v>100.9</v>
      </c>
      <c r="G58" s="34">
        <v>125.8</v>
      </c>
      <c r="H58" s="30">
        <v>133.80000000000001</v>
      </c>
      <c r="I58" s="34">
        <v>151.9</v>
      </c>
      <c r="J58" s="34">
        <v>86.9</v>
      </c>
      <c r="K58" s="34">
        <v>93.1</v>
      </c>
      <c r="L58" s="5"/>
      <c r="M58" s="15"/>
    </row>
    <row r="59" spans="2:13" ht="15.75" x14ac:dyDescent="0.25">
      <c r="B59" s="29" t="s">
        <v>21</v>
      </c>
      <c r="C59" s="30">
        <v>136.1</v>
      </c>
      <c r="D59" s="34">
        <v>145.30000000000001</v>
      </c>
      <c r="E59" s="34">
        <v>90.7</v>
      </c>
      <c r="F59" s="34">
        <v>90.9</v>
      </c>
      <c r="G59" s="34">
        <v>136.80000000000001</v>
      </c>
      <c r="H59" s="30">
        <v>141.69999999999999</v>
      </c>
      <c r="I59" s="34">
        <v>140.5</v>
      </c>
      <c r="J59" s="34">
        <v>87.9</v>
      </c>
      <c r="K59" s="34">
        <v>91.3</v>
      </c>
      <c r="L59" s="5"/>
      <c r="M59" s="15"/>
    </row>
    <row r="60" spans="2:13" ht="15.75" x14ac:dyDescent="0.25">
      <c r="B60" s="29"/>
      <c r="C60" s="34"/>
      <c r="D60" s="34"/>
      <c r="E60" s="34"/>
      <c r="F60" s="34"/>
      <c r="G60" s="34"/>
      <c r="H60" s="34"/>
      <c r="I60" s="34"/>
      <c r="J60" s="34"/>
      <c r="K60" s="34"/>
      <c r="L60" s="5"/>
      <c r="M60" s="15"/>
    </row>
    <row r="61" spans="2:13" ht="15.75" x14ac:dyDescent="0.25">
      <c r="B61" s="27">
        <v>2024</v>
      </c>
      <c r="C61" s="28">
        <v>127.1</v>
      </c>
      <c r="D61" s="86">
        <v>140</v>
      </c>
      <c r="E61" s="86">
        <v>90.9</v>
      </c>
      <c r="F61" s="86">
        <v>107.4</v>
      </c>
      <c r="G61" s="86">
        <v>127.8</v>
      </c>
      <c r="H61" s="28">
        <v>117.2</v>
      </c>
      <c r="I61" s="86">
        <v>146.4</v>
      </c>
      <c r="J61" s="86">
        <v>93.6</v>
      </c>
      <c r="K61" s="86">
        <v>90</v>
      </c>
      <c r="L61" s="5"/>
      <c r="M61" s="15"/>
    </row>
    <row r="62" spans="2:13" ht="15.75" x14ac:dyDescent="0.25">
      <c r="B62" s="29" t="s">
        <v>24</v>
      </c>
      <c r="C62" s="30">
        <v>143.6</v>
      </c>
      <c r="D62" s="34">
        <v>139.30000000000001</v>
      </c>
      <c r="E62" s="34">
        <v>97.7</v>
      </c>
      <c r="F62" s="34">
        <v>129.19999999999999</v>
      </c>
      <c r="G62" s="34">
        <v>144.30000000000001</v>
      </c>
      <c r="H62" s="30">
        <v>134.4</v>
      </c>
      <c r="I62" s="34">
        <v>160.4</v>
      </c>
      <c r="J62" s="34">
        <v>98.9</v>
      </c>
      <c r="K62" s="34">
        <v>133.19999999999999</v>
      </c>
      <c r="L62" s="5"/>
      <c r="M62" s="15"/>
    </row>
    <row r="63" spans="2:13" ht="15.75" x14ac:dyDescent="0.25">
      <c r="B63" s="29" t="s">
        <v>12</v>
      </c>
      <c r="C63" s="30">
        <v>128.19999999999999</v>
      </c>
      <c r="D63" s="34">
        <v>132.80000000000001</v>
      </c>
      <c r="E63" s="34">
        <v>90.6</v>
      </c>
      <c r="F63" s="34">
        <v>113.5</v>
      </c>
      <c r="G63" s="34">
        <v>129.5</v>
      </c>
      <c r="H63" s="30">
        <v>95.7</v>
      </c>
      <c r="I63" s="34">
        <v>135.4</v>
      </c>
      <c r="J63" s="34">
        <v>96.7</v>
      </c>
      <c r="K63" s="34">
        <v>67</v>
      </c>
      <c r="L63" s="5"/>
      <c r="M63" s="15"/>
    </row>
    <row r="64" spans="2:13" ht="15.75" x14ac:dyDescent="0.25">
      <c r="B64" s="29" t="s">
        <v>9</v>
      </c>
      <c r="C64" s="30">
        <v>119.4</v>
      </c>
      <c r="D64" s="34">
        <v>136.6</v>
      </c>
      <c r="E64" s="34">
        <v>84.3</v>
      </c>
      <c r="F64" s="34">
        <v>94.9</v>
      </c>
      <c r="G64" s="34">
        <v>119.8</v>
      </c>
      <c r="H64" s="30">
        <v>125.6</v>
      </c>
      <c r="I64" s="34">
        <v>141</v>
      </c>
      <c r="J64" s="34">
        <v>88</v>
      </c>
      <c r="K64" s="34">
        <v>75.900000000000006</v>
      </c>
      <c r="L64" s="5"/>
      <c r="M64" s="15"/>
    </row>
    <row r="65" spans="2:13" ht="15.75" x14ac:dyDescent="0.25">
      <c r="B65" s="29" t="s">
        <v>21</v>
      </c>
      <c r="C65" s="30">
        <v>117.3</v>
      </c>
      <c r="D65" s="34">
        <v>152.80000000000001</v>
      </c>
      <c r="E65" s="34">
        <v>90.9</v>
      </c>
      <c r="F65" s="34">
        <v>92.1</v>
      </c>
      <c r="G65" s="34">
        <v>117.7</v>
      </c>
      <c r="H65" s="30">
        <v>112.9</v>
      </c>
      <c r="I65" s="34">
        <v>148.9</v>
      </c>
      <c r="J65" s="34">
        <v>90.9</v>
      </c>
      <c r="K65" s="34">
        <v>83.9</v>
      </c>
      <c r="L65" s="5"/>
      <c r="M65" s="15"/>
    </row>
    <row r="66" spans="2:13" ht="15.75" x14ac:dyDescent="0.25">
      <c r="B66" s="29"/>
      <c r="C66" s="30"/>
      <c r="D66" s="34"/>
      <c r="E66" s="34"/>
      <c r="F66" s="34"/>
      <c r="G66" s="34"/>
      <c r="H66" s="30"/>
      <c r="I66" s="34"/>
      <c r="J66" s="34"/>
      <c r="K66" s="34"/>
      <c r="L66" s="5"/>
      <c r="M66" s="15"/>
    </row>
    <row r="67" spans="2:13" ht="15.75" x14ac:dyDescent="0.25">
      <c r="B67" s="27">
        <v>2025</v>
      </c>
      <c r="C67" s="28"/>
      <c r="D67" s="86"/>
      <c r="E67" s="86"/>
      <c r="F67" s="86"/>
      <c r="G67" s="86"/>
      <c r="H67" s="28"/>
      <c r="I67" s="86"/>
      <c r="J67" s="86"/>
      <c r="K67" s="86"/>
      <c r="L67" s="5"/>
      <c r="M67" s="15"/>
    </row>
    <row r="68" spans="2:13" ht="15.75" x14ac:dyDescent="0.25">
      <c r="B68" s="29" t="s">
        <v>24</v>
      </c>
      <c r="C68" s="30">
        <v>117.3</v>
      </c>
      <c r="D68" s="34">
        <v>153.9</v>
      </c>
      <c r="E68" s="34">
        <v>97.7</v>
      </c>
      <c r="F68" s="34">
        <v>130.1</v>
      </c>
      <c r="G68" s="34">
        <v>119.5</v>
      </c>
      <c r="H68" s="30">
        <v>117</v>
      </c>
      <c r="I68" s="34">
        <v>155.19999999999999</v>
      </c>
      <c r="J68" s="34">
        <v>89.7</v>
      </c>
      <c r="K68" s="34">
        <v>138.4</v>
      </c>
      <c r="L68" s="5"/>
      <c r="M68" s="15"/>
    </row>
    <row r="69" spans="2:13" ht="6.75" customHeight="1" x14ac:dyDescent="0.25">
      <c r="B69" s="36"/>
      <c r="C69" s="37"/>
      <c r="D69" s="38"/>
      <c r="E69" s="38"/>
      <c r="F69" s="38"/>
      <c r="G69" s="38"/>
      <c r="H69" s="39"/>
      <c r="I69" s="38"/>
      <c r="J69" s="38"/>
      <c r="K69" s="38"/>
    </row>
    <row r="70" spans="2:13" ht="15.75" x14ac:dyDescent="0.25">
      <c r="B70" s="90" t="s">
        <v>13</v>
      </c>
      <c r="C70" s="90"/>
      <c r="D70" s="90"/>
      <c r="E70" s="90"/>
      <c r="F70" s="90"/>
      <c r="G70" s="90"/>
      <c r="H70" s="90"/>
      <c r="I70" s="90"/>
      <c r="J70" s="90"/>
      <c r="K70" s="90"/>
    </row>
    <row r="71" spans="2:13" ht="15.75" hidden="1" x14ac:dyDescent="0.25">
      <c r="B71" s="27">
        <v>2016</v>
      </c>
      <c r="C71" s="40">
        <f t="shared" ref="C71:K71" si="8">((C13/C7)-1)*100</f>
        <v>-17.334669338677354</v>
      </c>
      <c r="D71" s="40">
        <f t="shared" si="8"/>
        <v>11.189427312775324</v>
      </c>
      <c r="E71" s="40">
        <f t="shared" si="8"/>
        <v>-10.198019801980196</v>
      </c>
      <c r="F71" s="40">
        <f t="shared" si="8"/>
        <v>-16.13247863247863</v>
      </c>
      <c r="G71" s="40">
        <f t="shared" si="8"/>
        <v>-18.518518518518512</v>
      </c>
      <c r="H71" s="40">
        <f t="shared" si="8"/>
        <v>-14.612326043737568</v>
      </c>
      <c r="I71" s="40">
        <f t="shared" si="8"/>
        <v>17.269076305220899</v>
      </c>
      <c r="J71" s="40">
        <f t="shared" si="8"/>
        <v>62.183908045976999</v>
      </c>
      <c r="K71" s="40">
        <f t="shared" si="8"/>
        <v>-8.9521871820956278</v>
      </c>
    </row>
    <row r="72" spans="2:13" ht="15.75" hidden="1" x14ac:dyDescent="0.25">
      <c r="B72" s="29" t="s">
        <v>24</v>
      </c>
      <c r="C72" s="41">
        <f t="shared" ref="C72:K72" si="9">((C14/C8)-1)*100</f>
        <v>-15.700000000000003</v>
      </c>
      <c r="D72" s="41">
        <f t="shared" si="9"/>
        <v>23.099999999999987</v>
      </c>
      <c r="E72" s="41">
        <f t="shared" si="9"/>
        <v>-8.4999999999999964</v>
      </c>
      <c r="F72" s="41">
        <f t="shared" si="9"/>
        <v>-24</v>
      </c>
      <c r="G72" s="41">
        <f t="shared" si="9"/>
        <v>-17.599999999999994</v>
      </c>
      <c r="H72" s="41">
        <f t="shared" si="9"/>
        <v>-25.599999999999991</v>
      </c>
      <c r="I72" s="41">
        <f t="shared" si="9"/>
        <v>54.499999999999993</v>
      </c>
      <c r="J72" s="41">
        <f t="shared" si="9"/>
        <v>113.09999999999998</v>
      </c>
      <c r="K72" s="41">
        <f t="shared" si="9"/>
        <v>8.0000000000000071</v>
      </c>
    </row>
    <row r="73" spans="2:13" ht="15.75" hidden="1" x14ac:dyDescent="0.25">
      <c r="B73" s="29" t="s">
        <v>12</v>
      </c>
      <c r="C73" s="41">
        <f t="shared" ref="C73:K73" si="10">((C15/C9)-1)*100</f>
        <v>-27.367424242424232</v>
      </c>
      <c r="D73" s="41">
        <f t="shared" si="10"/>
        <v>3.3834586466165328</v>
      </c>
      <c r="E73" s="41">
        <f t="shared" si="10"/>
        <v>-7.6210092687950537</v>
      </c>
      <c r="F73" s="41">
        <f t="shared" si="10"/>
        <v>48.311688311688307</v>
      </c>
      <c r="G73" s="41">
        <f t="shared" si="10"/>
        <v>-28.08671065032987</v>
      </c>
      <c r="H73" s="41">
        <f t="shared" si="10"/>
        <v>-30.678733031674209</v>
      </c>
      <c r="I73" s="41">
        <f t="shared" si="10"/>
        <v>2.7497708524289566</v>
      </c>
      <c r="J73" s="41">
        <f t="shared" si="10"/>
        <v>34.768211920529815</v>
      </c>
      <c r="K73" s="41">
        <f t="shared" si="10"/>
        <v>-5.6157635467980356</v>
      </c>
    </row>
    <row r="74" spans="2:13" ht="15.75" hidden="1" x14ac:dyDescent="0.25">
      <c r="B74" s="29" t="s">
        <v>9</v>
      </c>
      <c r="C74" s="41">
        <f t="shared" ref="C74:K74" si="11">((C16/C10)-1)*100</f>
        <v>-18.423746161719546</v>
      </c>
      <c r="D74" s="41">
        <f t="shared" si="11"/>
        <v>15.89403973509933</v>
      </c>
      <c r="E74" s="41">
        <f t="shared" si="11"/>
        <v>-20.074696545284787</v>
      </c>
      <c r="F74" s="41">
        <f t="shared" si="11"/>
        <v>-32.188841201716734</v>
      </c>
      <c r="G74" s="41">
        <f t="shared" si="11"/>
        <v>-19.40755873340143</v>
      </c>
      <c r="H74" s="41">
        <f t="shared" si="11"/>
        <v>-22.199798183652874</v>
      </c>
      <c r="I74" s="41">
        <f t="shared" si="11"/>
        <v>-0.84566596194503019</v>
      </c>
      <c r="J74" s="41">
        <f t="shared" si="11"/>
        <v>106.91562932226834</v>
      </c>
      <c r="K74" s="41">
        <f t="shared" si="11"/>
        <v>-45.543672014260252</v>
      </c>
    </row>
    <row r="75" spans="2:13" ht="15.75" hidden="1" x14ac:dyDescent="0.25">
      <c r="B75" s="29" t="s">
        <v>21</v>
      </c>
      <c r="C75" s="41">
        <f t="shared" ref="C75:K75" si="12">((C17/C11)-1)*100</f>
        <v>-6.9937369519832977</v>
      </c>
      <c r="D75" s="41">
        <f t="shared" si="12"/>
        <v>3.8643533123028373</v>
      </c>
      <c r="E75" s="41">
        <f t="shared" si="12"/>
        <v>-3.8152610441766988</v>
      </c>
      <c r="F75" s="41">
        <f t="shared" si="12"/>
        <v>-41.746641074856051</v>
      </c>
      <c r="G75" s="41">
        <f t="shared" si="12"/>
        <v>-7.9414838035527735</v>
      </c>
      <c r="H75" s="41">
        <f t="shared" si="12"/>
        <v>24.379719525350584</v>
      </c>
      <c r="I75" s="41">
        <f t="shared" si="12"/>
        <v>12.658227848101266</v>
      </c>
      <c r="J75" s="41">
        <f t="shared" si="12"/>
        <v>4.3365134431916808</v>
      </c>
      <c r="K75" s="41">
        <f t="shared" si="12"/>
        <v>17.232704402515719</v>
      </c>
    </row>
    <row r="76" spans="2:13" ht="15.75" hidden="1" x14ac:dyDescent="0.25">
      <c r="B76" s="27"/>
      <c r="C76" s="40"/>
      <c r="D76" s="40"/>
      <c r="E76" s="40"/>
      <c r="F76" s="40"/>
      <c r="G76" s="40"/>
      <c r="H76" s="40"/>
      <c r="I76" s="40"/>
      <c r="J76" s="40"/>
      <c r="K76" s="40"/>
    </row>
    <row r="77" spans="2:13" ht="15.75" hidden="1" x14ac:dyDescent="0.25">
      <c r="B77" s="27">
        <v>2017</v>
      </c>
      <c r="C77" s="40">
        <f t="shared" ref="C77:K77" si="13">((C19/C13)-1)*100</f>
        <v>15.030303030303038</v>
      </c>
      <c r="D77" s="40">
        <f t="shared" si="13"/>
        <v>34.944532488114113</v>
      </c>
      <c r="E77" s="40">
        <f t="shared" si="13"/>
        <v>8.9305402425578819</v>
      </c>
      <c r="F77" s="40">
        <f t="shared" si="13"/>
        <v>4.9681528662420371</v>
      </c>
      <c r="G77" s="40">
        <f t="shared" si="13"/>
        <v>14.619164619164614</v>
      </c>
      <c r="H77" s="40">
        <f t="shared" si="13"/>
        <v>39.115250291036084</v>
      </c>
      <c r="I77" s="40">
        <f t="shared" si="13"/>
        <v>76.455479452054803</v>
      </c>
      <c r="J77" s="40">
        <f t="shared" si="13"/>
        <v>-9.4259390503189202</v>
      </c>
      <c r="K77" s="40">
        <f t="shared" si="13"/>
        <v>3.9106145251396551</v>
      </c>
    </row>
    <row r="78" spans="2:13" ht="15.75" hidden="1" x14ac:dyDescent="0.25">
      <c r="B78" s="29" t="s">
        <v>24</v>
      </c>
      <c r="C78" s="41">
        <f t="shared" ref="C78:K78" si="14">((C20/C14)-1)*100</f>
        <v>17.081850533807842</v>
      </c>
      <c r="D78" s="41">
        <f t="shared" si="14"/>
        <v>14.459788789601969</v>
      </c>
      <c r="E78" s="41">
        <f t="shared" si="14"/>
        <v>9.6174863387978213</v>
      </c>
      <c r="F78" s="41">
        <f t="shared" si="14"/>
        <v>46.05263157894737</v>
      </c>
      <c r="G78" s="41">
        <f t="shared" si="14"/>
        <v>18.446601941747566</v>
      </c>
      <c r="H78" s="41">
        <f t="shared" si="14"/>
        <v>76.075268817204275</v>
      </c>
      <c r="I78" s="41">
        <f t="shared" si="14"/>
        <v>-22.524271844660191</v>
      </c>
      <c r="J78" s="41">
        <f t="shared" si="14"/>
        <v>-40.262787423744719</v>
      </c>
      <c r="K78" s="41">
        <f t="shared" si="14"/>
        <v>-14.166666666666661</v>
      </c>
    </row>
    <row r="79" spans="2:13" ht="15.75" hidden="1" x14ac:dyDescent="0.25">
      <c r="B79" s="29" t="s">
        <v>12</v>
      </c>
      <c r="C79" s="41">
        <f t="shared" ref="C79:K79" si="15">((C21/C15)-1)*100</f>
        <v>21.121251629726203</v>
      </c>
      <c r="D79" s="41">
        <f t="shared" si="15"/>
        <v>68.36363636363636</v>
      </c>
      <c r="E79" s="41">
        <f t="shared" si="15"/>
        <v>2.2296544035674382</v>
      </c>
      <c r="F79" s="41">
        <f t="shared" si="15"/>
        <v>-25.481611208406306</v>
      </c>
      <c r="G79" s="41">
        <f t="shared" si="15"/>
        <v>20.576671035386628</v>
      </c>
      <c r="H79" s="41">
        <f t="shared" si="15"/>
        <v>34.856396866840747</v>
      </c>
      <c r="I79" s="41">
        <f t="shared" si="15"/>
        <v>35.325602140945577</v>
      </c>
      <c r="J79" s="41">
        <f t="shared" si="15"/>
        <v>49.631449631449613</v>
      </c>
      <c r="K79" s="41">
        <f t="shared" si="15"/>
        <v>-12.004175365344471</v>
      </c>
    </row>
    <row r="80" spans="2:13" ht="15.75" hidden="1" x14ac:dyDescent="0.25">
      <c r="B80" s="29" t="s">
        <v>9</v>
      </c>
      <c r="C80" s="41">
        <f t="shared" ref="C80:K80" si="16">((C22/C16)-1)*100</f>
        <v>14.680050188205772</v>
      </c>
      <c r="D80" s="41">
        <f t="shared" si="16"/>
        <v>9.9285714285714413</v>
      </c>
      <c r="E80" s="41">
        <f t="shared" si="16"/>
        <v>22.079439252336464</v>
      </c>
      <c r="F80" s="41">
        <f t="shared" si="16"/>
        <v>26.582278481012644</v>
      </c>
      <c r="G80" s="41">
        <f t="shared" si="16"/>
        <v>13.688212927756659</v>
      </c>
      <c r="H80" s="41">
        <f t="shared" si="16"/>
        <v>36.057068741893673</v>
      </c>
      <c r="I80" s="41">
        <f t="shared" si="16"/>
        <v>139.4456289978678</v>
      </c>
      <c r="J80" s="41">
        <f t="shared" si="16"/>
        <v>-19.117647058823529</v>
      </c>
      <c r="K80" s="41">
        <f t="shared" si="16"/>
        <v>117.18494271685759</v>
      </c>
    </row>
    <row r="81" spans="2:11" ht="15.75" hidden="1" x14ac:dyDescent="0.25">
      <c r="B81" s="29" t="s">
        <v>21</v>
      </c>
      <c r="C81" s="41">
        <f t="shared" ref="C81:K81" si="17">((C23/C17)-1)*100</f>
        <v>8.193041526374877</v>
      </c>
      <c r="D81" s="41">
        <f t="shared" si="17"/>
        <v>52.695520121488236</v>
      </c>
      <c r="E81" s="41">
        <f t="shared" si="17"/>
        <v>2.8183716075156573</v>
      </c>
      <c r="F81" s="41">
        <f t="shared" si="17"/>
        <v>-12.191103789126867</v>
      </c>
      <c r="G81" s="41">
        <f t="shared" si="17"/>
        <v>6.4699205448354169</v>
      </c>
      <c r="H81" s="41">
        <f t="shared" si="17"/>
        <v>20.294882914137034</v>
      </c>
      <c r="I81" s="41">
        <f t="shared" si="17"/>
        <v>207.58426966292137</v>
      </c>
      <c r="J81" s="41">
        <f t="shared" si="17"/>
        <v>17.290108063175392</v>
      </c>
      <c r="K81" s="41">
        <f t="shared" si="17"/>
        <v>-33.047210300429185</v>
      </c>
    </row>
    <row r="82" spans="2:11" ht="15.75" hidden="1" x14ac:dyDescent="0.25">
      <c r="B82" s="32"/>
      <c r="C82" s="40"/>
      <c r="D82" s="40"/>
      <c r="E82" s="40"/>
      <c r="F82" s="40"/>
      <c r="G82" s="40"/>
      <c r="H82" s="40"/>
      <c r="I82" s="40"/>
      <c r="J82" s="40"/>
      <c r="K82" s="40"/>
    </row>
    <row r="83" spans="2:11" ht="15.75" hidden="1" x14ac:dyDescent="0.25">
      <c r="B83" s="27">
        <v>2018</v>
      </c>
      <c r="C83" s="40">
        <f t="shared" ref="C83:K83" si="18">((C25/C19)-1)*100</f>
        <v>23.182297154899899</v>
      </c>
      <c r="D83" s="40">
        <f t="shared" si="18"/>
        <v>2.8772753963593578</v>
      </c>
      <c r="E83" s="40">
        <f t="shared" si="18"/>
        <v>-3.0364372469635637</v>
      </c>
      <c r="F83" s="40">
        <f t="shared" si="18"/>
        <v>-23.179611650485445</v>
      </c>
      <c r="G83" s="40">
        <f t="shared" si="18"/>
        <v>23.579849946409425</v>
      </c>
      <c r="H83" s="40">
        <f t="shared" si="18"/>
        <v>19.832635983263593</v>
      </c>
      <c r="I83" s="40">
        <f t="shared" si="18"/>
        <v>22.222222222222232</v>
      </c>
      <c r="J83" s="40">
        <f t="shared" si="18"/>
        <v>9.5461658841940569</v>
      </c>
      <c r="K83" s="40">
        <f t="shared" si="18"/>
        <v>19.569892473118287</v>
      </c>
    </row>
    <row r="84" spans="2:11" ht="15.75" hidden="1" x14ac:dyDescent="0.25">
      <c r="B84" s="29" t="s">
        <v>24</v>
      </c>
      <c r="C84" s="41">
        <f t="shared" ref="C84:K84" si="19">((C26/C20)-1)*100</f>
        <v>8.814589665653493</v>
      </c>
      <c r="D84" s="41">
        <f t="shared" si="19"/>
        <v>29.879347054648676</v>
      </c>
      <c r="E84" s="41">
        <f t="shared" si="19"/>
        <v>-5.2841475573280121</v>
      </c>
      <c r="F84" s="41">
        <f t="shared" si="19"/>
        <v>-57.567567567567565</v>
      </c>
      <c r="G84" s="41">
        <f t="shared" si="19"/>
        <v>7.5819672131147708</v>
      </c>
      <c r="H84" s="41">
        <f t="shared" si="19"/>
        <v>5.5725190839694738</v>
      </c>
      <c r="I84" s="41">
        <f t="shared" si="19"/>
        <v>137.09273182957395</v>
      </c>
      <c r="J84" s="41">
        <f t="shared" si="19"/>
        <v>27.808326787117043</v>
      </c>
      <c r="K84" s="41">
        <f t="shared" si="19"/>
        <v>25.889967637540458</v>
      </c>
    </row>
    <row r="85" spans="2:11" ht="15.75" hidden="1" x14ac:dyDescent="0.25">
      <c r="B85" s="29" t="s">
        <v>12</v>
      </c>
      <c r="C85" s="41">
        <f t="shared" ref="C85:K85" si="20">((C27/C21)-1)*100</f>
        <v>23.46609257265877</v>
      </c>
      <c r="D85" s="41">
        <f t="shared" si="20"/>
        <v>-4.9676025917926525</v>
      </c>
      <c r="E85" s="41">
        <f t="shared" si="20"/>
        <v>3.1624863685932203</v>
      </c>
      <c r="F85" s="41">
        <f t="shared" si="20"/>
        <v>-41.363102232667451</v>
      </c>
      <c r="G85" s="41">
        <f t="shared" si="20"/>
        <v>23.369565217391308</v>
      </c>
      <c r="H85" s="41">
        <f t="shared" si="20"/>
        <v>40.658276863504362</v>
      </c>
      <c r="I85" s="41">
        <f t="shared" si="20"/>
        <v>31.17996044825313</v>
      </c>
      <c r="J85" s="41">
        <f t="shared" si="20"/>
        <v>16.995073891625623</v>
      </c>
      <c r="K85" s="41">
        <f t="shared" si="20"/>
        <v>-3.4400948991696212</v>
      </c>
    </row>
    <row r="86" spans="2:11" ht="15.75" hidden="1" x14ac:dyDescent="0.25">
      <c r="B86" s="29" t="s">
        <v>9</v>
      </c>
      <c r="C86" s="41">
        <f t="shared" ref="C86:K86" si="21">((C28/C22)-1)*100</f>
        <v>34.682713347921215</v>
      </c>
      <c r="D86" s="41">
        <f t="shared" si="21"/>
        <v>10.201429499675108</v>
      </c>
      <c r="E86" s="41">
        <f t="shared" si="21"/>
        <v>-7.5598086124402002</v>
      </c>
      <c r="F86" s="41">
        <f t="shared" si="21"/>
        <v>-15.374999999999995</v>
      </c>
      <c r="G86" s="41">
        <f t="shared" si="21"/>
        <v>34.782608695652172</v>
      </c>
      <c r="H86" s="41">
        <f t="shared" si="21"/>
        <v>46.425166825548139</v>
      </c>
      <c r="I86" s="41">
        <f t="shared" si="21"/>
        <v>68.61086375779162</v>
      </c>
      <c r="J86" s="41">
        <f t="shared" si="21"/>
        <v>-2.8099173553719048</v>
      </c>
      <c r="K86" s="41">
        <f t="shared" si="21"/>
        <v>4.1446872645064081</v>
      </c>
    </row>
    <row r="87" spans="2:11" ht="15.75" hidden="1" x14ac:dyDescent="0.25">
      <c r="B87" s="29" t="s">
        <v>21</v>
      </c>
      <c r="C87" s="41">
        <f t="shared" ref="C87:K87" si="22">((C29/C23)-1)*100</f>
        <v>26.763485477178417</v>
      </c>
      <c r="D87" s="41">
        <f t="shared" si="22"/>
        <v>-14.420686225758327</v>
      </c>
      <c r="E87" s="41">
        <f t="shared" si="22"/>
        <v>-1.4213197969543234</v>
      </c>
      <c r="F87" s="41">
        <f t="shared" si="22"/>
        <v>65.666041275797383</v>
      </c>
      <c r="G87" s="41">
        <f t="shared" si="22"/>
        <v>29.744136460554383</v>
      </c>
      <c r="H87" s="41">
        <f t="shared" si="22"/>
        <v>-2.1629416005767843</v>
      </c>
      <c r="I87" s="41">
        <f t="shared" si="22"/>
        <v>-55.525114155251146</v>
      </c>
      <c r="J87" s="41">
        <f t="shared" si="22"/>
        <v>-2.8348688873139571</v>
      </c>
      <c r="K87" s="41">
        <f t="shared" si="22"/>
        <v>73.71794871794873</v>
      </c>
    </row>
    <row r="88" spans="2:11" ht="15.75" hidden="1" x14ac:dyDescent="0.25">
      <c r="B88" s="27"/>
      <c r="C88" s="40"/>
      <c r="D88" s="40"/>
      <c r="E88" s="40"/>
      <c r="F88" s="40"/>
      <c r="G88" s="40"/>
      <c r="H88" s="40"/>
      <c r="I88" s="40"/>
      <c r="J88" s="40"/>
      <c r="K88" s="40"/>
    </row>
    <row r="89" spans="2:11" ht="15.75" hidden="1" x14ac:dyDescent="0.25">
      <c r="B89" s="27">
        <v>2019</v>
      </c>
      <c r="C89" s="40">
        <f t="shared" ref="C89:K89" si="23">((C31/C25)-1)*100</f>
        <v>8.0410607356715005</v>
      </c>
      <c r="D89" s="40">
        <f t="shared" si="23"/>
        <v>-32.933789954337897</v>
      </c>
      <c r="E89" s="40">
        <f t="shared" si="23"/>
        <v>0.20876826722338038</v>
      </c>
      <c r="F89" s="40">
        <f t="shared" si="23"/>
        <v>13.270142180094791</v>
      </c>
      <c r="G89" s="40">
        <f t="shared" si="23"/>
        <v>9.1066782307025242</v>
      </c>
      <c r="H89" s="40">
        <f t="shared" si="23"/>
        <v>-30.377094972067031</v>
      </c>
      <c r="I89" s="40">
        <f t="shared" si="23"/>
        <v>-2.6597856292179478</v>
      </c>
      <c r="J89" s="40">
        <f t="shared" si="23"/>
        <v>4.5000000000000151</v>
      </c>
      <c r="K89" s="40">
        <f t="shared" si="23"/>
        <v>19.784172661870493</v>
      </c>
    </row>
    <row r="90" spans="2:11" ht="15.75" hidden="1" x14ac:dyDescent="0.25">
      <c r="B90" s="29" t="s">
        <v>24</v>
      </c>
      <c r="C90" s="41">
        <f t="shared" ref="C90:K90" si="24">((C32/C26)-1)*100</f>
        <v>13.035381750465547</v>
      </c>
      <c r="D90" s="41">
        <f t="shared" si="24"/>
        <v>-35.409836065573771</v>
      </c>
      <c r="E90" s="41">
        <f t="shared" si="24"/>
        <v>-3.3684210526315872</v>
      </c>
      <c r="F90" s="41">
        <f t="shared" si="24"/>
        <v>76.220806794055207</v>
      </c>
      <c r="G90" s="41">
        <f t="shared" si="24"/>
        <v>14.380952380952383</v>
      </c>
      <c r="H90" s="41">
        <f t="shared" si="24"/>
        <v>-20.607375271149685</v>
      </c>
      <c r="I90" s="41">
        <f t="shared" si="24"/>
        <v>-14.094432699083859</v>
      </c>
      <c r="J90" s="41">
        <f t="shared" si="24"/>
        <v>0.86047940995697125</v>
      </c>
      <c r="K90" s="41">
        <f t="shared" si="24"/>
        <v>59.383033419023135</v>
      </c>
    </row>
    <row r="91" spans="2:11" ht="15.75" hidden="1" x14ac:dyDescent="0.25">
      <c r="B91" s="29" t="s">
        <v>12</v>
      </c>
      <c r="C91" s="41">
        <f t="shared" ref="C91:K91" si="25">((C33/C27)-1)*100</f>
        <v>-7.4106364428945026</v>
      </c>
      <c r="D91" s="41">
        <f t="shared" si="25"/>
        <v>-36.477272727272727</v>
      </c>
      <c r="E91" s="41">
        <f t="shared" si="25"/>
        <v>-0.21141649048624922</v>
      </c>
      <c r="F91" s="41">
        <f t="shared" si="25"/>
        <v>13.226452905811637</v>
      </c>
      <c r="G91" s="41">
        <f t="shared" si="25"/>
        <v>-8.2819383259911898</v>
      </c>
      <c r="H91" s="41">
        <f t="shared" si="25"/>
        <v>-25.120440467997252</v>
      </c>
      <c r="I91" s="41">
        <f t="shared" si="25"/>
        <v>35.879396984924618</v>
      </c>
      <c r="J91" s="41">
        <f t="shared" si="25"/>
        <v>30.035087719298261</v>
      </c>
      <c r="K91" s="41">
        <f t="shared" si="25"/>
        <v>68.427518427518422</v>
      </c>
    </row>
    <row r="92" spans="2:11" ht="15.75" hidden="1" x14ac:dyDescent="0.25">
      <c r="B92" s="29" t="s">
        <v>9</v>
      </c>
      <c r="C92" s="41">
        <f t="shared" ref="C92:K92" si="26">((C34/C28)-1)*100</f>
        <v>-16.896831844029247</v>
      </c>
      <c r="D92" s="41">
        <f t="shared" si="26"/>
        <v>-18.985849056603765</v>
      </c>
      <c r="E92" s="41">
        <f t="shared" si="26"/>
        <v>-2.5879917184264967</v>
      </c>
      <c r="F92" s="41">
        <f t="shared" si="26"/>
        <v>7.9763663220088432</v>
      </c>
      <c r="G92" s="41">
        <f t="shared" si="26"/>
        <v>-16.211745244003318</v>
      </c>
      <c r="H92" s="41">
        <f t="shared" si="26"/>
        <v>-38.28125</v>
      </c>
      <c r="I92" s="41">
        <f t="shared" si="26"/>
        <v>-37.41748085555848</v>
      </c>
      <c r="J92" s="41">
        <f t="shared" si="26"/>
        <v>16.66666666666665</v>
      </c>
      <c r="K92" s="41">
        <f t="shared" si="26"/>
        <v>-44.717800289435594</v>
      </c>
    </row>
    <row r="93" spans="2:11" ht="15.75" hidden="1" x14ac:dyDescent="0.25">
      <c r="B93" s="29" t="s">
        <v>21</v>
      </c>
      <c r="C93" s="41">
        <f t="shared" ref="C93:K93" si="27">((C35/C29)-1)*100</f>
        <v>43.289689034369871</v>
      </c>
      <c r="D93" s="41">
        <f t="shared" si="27"/>
        <v>-40.383497966298663</v>
      </c>
      <c r="E93" s="41">
        <f t="shared" si="27"/>
        <v>6.5911431513903329</v>
      </c>
      <c r="F93" s="41">
        <f t="shared" si="27"/>
        <v>-16.194790486976217</v>
      </c>
      <c r="G93" s="41">
        <f t="shared" si="27"/>
        <v>46.096959737058341</v>
      </c>
      <c r="H93" s="41">
        <f t="shared" si="27"/>
        <v>-36.993367722918194</v>
      </c>
      <c r="I93" s="41">
        <f t="shared" si="27"/>
        <v>57.221081451060904</v>
      </c>
      <c r="J93" s="41">
        <f t="shared" si="27"/>
        <v>-28.008752735229759</v>
      </c>
      <c r="K93" s="41">
        <f t="shared" si="27"/>
        <v>22.785977859778583</v>
      </c>
    </row>
    <row r="94" spans="2:11" ht="15.75" hidden="1" x14ac:dyDescent="0.25">
      <c r="B94" s="32"/>
      <c r="C94" s="40"/>
      <c r="D94" s="40"/>
      <c r="E94" s="40"/>
      <c r="F94" s="40"/>
      <c r="G94" s="40"/>
      <c r="H94" s="40"/>
      <c r="I94" s="40"/>
      <c r="J94" s="40"/>
      <c r="K94" s="40"/>
    </row>
    <row r="95" spans="2:11" ht="15.75" hidden="1" x14ac:dyDescent="0.25">
      <c r="B95" s="27">
        <v>2020</v>
      </c>
      <c r="C95" s="40">
        <f t="shared" ref="C95:K95" si="28">((C37/C31)-1)*100</f>
        <v>-28.582739509105302</v>
      </c>
      <c r="D95" s="40">
        <f t="shared" si="28"/>
        <v>-1.2765957446808529</v>
      </c>
      <c r="E95" s="40">
        <f t="shared" si="28"/>
        <v>-15.208333333333323</v>
      </c>
      <c r="F95" s="40">
        <f t="shared" si="28"/>
        <v>0.55788005578798483</v>
      </c>
      <c r="G95" s="40">
        <f t="shared" si="28"/>
        <v>-28.93481717011128</v>
      </c>
      <c r="H95" s="40">
        <f t="shared" si="28"/>
        <v>-5.7171514543630897</v>
      </c>
      <c r="I95" s="40">
        <f t="shared" si="28"/>
        <v>-28.1810766721044</v>
      </c>
      <c r="J95" s="40">
        <f t="shared" si="28"/>
        <v>-28.503075871496929</v>
      </c>
      <c r="K95" s="40">
        <f t="shared" si="28"/>
        <v>-30.1051051051051</v>
      </c>
    </row>
    <row r="96" spans="2:11" ht="15.75" hidden="1" x14ac:dyDescent="0.25">
      <c r="B96" s="29" t="s">
        <v>24</v>
      </c>
      <c r="C96" s="41">
        <f t="shared" ref="C96:K96" si="29">((C38/C32)-1)*100</f>
        <v>10.543657331136714</v>
      </c>
      <c r="D96" s="41">
        <f t="shared" si="29"/>
        <v>-14.720812182741117</v>
      </c>
      <c r="E96" s="41">
        <f t="shared" si="29"/>
        <v>5.8823529411764719</v>
      </c>
      <c r="F96" s="41">
        <f t="shared" si="29"/>
        <v>-9.0361445783132552</v>
      </c>
      <c r="G96" s="41">
        <f t="shared" si="29"/>
        <v>12.489592006661109</v>
      </c>
      <c r="H96" s="41">
        <f t="shared" si="29"/>
        <v>-9.9271402550091032</v>
      </c>
      <c r="I96" s="41">
        <f t="shared" si="29"/>
        <v>-26.579163248564399</v>
      </c>
      <c r="J96" s="41">
        <f t="shared" si="29"/>
        <v>-32.845825716026809</v>
      </c>
      <c r="K96" s="41">
        <f t="shared" si="29"/>
        <v>-41.505376344086017</v>
      </c>
    </row>
    <row r="97" spans="2:11" ht="15.75" hidden="1" x14ac:dyDescent="0.25">
      <c r="B97" s="29" t="s">
        <v>12</v>
      </c>
      <c r="C97" s="41">
        <f t="shared" ref="C97:K97" si="30">((C39/C33)-1)*100</f>
        <v>-35.781544256120526</v>
      </c>
      <c r="D97" s="41">
        <f t="shared" si="30"/>
        <v>5.8139534883721034</v>
      </c>
      <c r="E97" s="41">
        <f t="shared" si="30"/>
        <v>-36.334745762711862</v>
      </c>
      <c r="F97" s="41">
        <f t="shared" si="30"/>
        <v>24.601769911504444</v>
      </c>
      <c r="G97" s="41">
        <f t="shared" si="30"/>
        <v>-35.54274735830932</v>
      </c>
      <c r="H97" s="41">
        <f t="shared" si="30"/>
        <v>-29.044117647058819</v>
      </c>
      <c r="I97" s="41">
        <f t="shared" si="30"/>
        <v>-39.238165680473358</v>
      </c>
      <c r="J97" s="41">
        <f t="shared" si="30"/>
        <v>-49.163518618456557</v>
      </c>
      <c r="K97" s="41">
        <f t="shared" si="30"/>
        <v>-53.829321663019691</v>
      </c>
    </row>
    <row r="98" spans="2:11" ht="15.75" hidden="1" x14ac:dyDescent="0.25">
      <c r="B98" s="29" t="s">
        <v>9</v>
      </c>
      <c r="C98" s="41">
        <f t="shared" ref="C98:K98" si="31">((C40/C34)-1)*100</f>
        <v>-21.212121212121215</v>
      </c>
      <c r="D98" s="41">
        <f t="shared" si="31"/>
        <v>-12.663755458515292</v>
      </c>
      <c r="E98" s="41">
        <f t="shared" si="31"/>
        <v>-7.7577045696067941</v>
      </c>
      <c r="F98" s="41">
        <f t="shared" si="31"/>
        <v>-2.8727770177838452</v>
      </c>
      <c r="G98" s="41">
        <f t="shared" si="31"/>
        <v>-21.915103652517274</v>
      </c>
      <c r="H98" s="41">
        <f t="shared" si="31"/>
        <v>-8.333333333333325</v>
      </c>
      <c r="I98" s="41">
        <f t="shared" si="31"/>
        <v>-15.780590717299582</v>
      </c>
      <c r="J98" s="41">
        <f t="shared" si="31"/>
        <v>-17.201166180758008</v>
      </c>
      <c r="K98" s="41">
        <f t="shared" si="31"/>
        <v>50.523560209424076</v>
      </c>
    </row>
    <row r="99" spans="2:11" ht="15.75" hidden="1" x14ac:dyDescent="0.25">
      <c r="B99" s="29" t="s">
        <v>21</v>
      </c>
      <c r="C99" s="41">
        <f t="shared" ref="C99:K99" si="32">((C41/C35)-1)*100</f>
        <v>-55.568246716162193</v>
      </c>
      <c r="D99" s="41">
        <f t="shared" si="32"/>
        <v>21.832358674463936</v>
      </c>
      <c r="E99" s="41">
        <f t="shared" si="32"/>
        <v>-21.449275362318843</v>
      </c>
      <c r="F99" s="41">
        <f t="shared" si="32"/>
        <v>-3.2432432432432545</v>
      </c>
      <c r="G99" s="41">
        <f t="shared" si="32"/>
        <v>-57.086614173228355</v>
      </c>
      <c r="H99" s="41">
        <f t="shared" si="32"/>
        <v>32.280701754385952</v>
      </c>
      <c r="I99" s="41">
        <f t="shared" si="32"/>
        <v>-29.77797126686982</v>
      </c>
      <c r="J99" s="41">
        <f t="shared" si="32"/>
        <v>1.5197568389057725</v>
      </c>
      <c r="K99" s="41">
        <f t="shared" si="32"/>
        <v>-35.912847483095412</v>
      </c>
    </row>
    <row r="100" spans="2:11" ht="15.75" hidden="1" x14ac:dyDescent="0.25">
      <c r="B100" s="32"/>
      <c r="C100" s="40"/>
      <c r="D100" s="40"/>
      <c r="E100" s="40"/>
      <c r="F100" s="40"/>
      <c r="G100" s="40"/>
      <c r="H100" s="40"/>
      <c r="I100" s="40"/>
      <c r="J100" s="40"/>
      <c r="K100" s="40"/>
    </row>
    <row r="101" spans="2:11" ht="15.75" hidden="1" x14ac:dyDescent="0.25">
      <c r="B101" s="27">
        <v>2021</v>
      </c>
      <c r="C101" s="77">
        <f t="shared" ref="C101:K101" si="33">((C43/C37)-1)*100</f>
        <v>24.168514412416854</v>
      </c>
      <c r="D101" s="77">
        <f t="shared" si="33"/>
        <v>22.586206896551708</v>
      </c>
      <c r="E101" s="77">
        <f t="shared" si="33"/>
        <v>-17.690417690417693</v>
      </c>
      <c r="F101" s="77">
        <f t="shared" si="33"/>
        <v>68.238557558945928</v>
      </c>
      <c r="G101" s="77">
        <f t="shared" si="33"/>
        <v>24.832214765100645</v>
      </c>
      <c r="H101" s="77">
        <f t="shared" si="33"/>
        <v>28.723404255319139</v>
      </c>
      <c r="I101" s="77">
        <f t="shared" si="33"/>
        <v>-1.3060760931288939</v>
      </c>
      <c r="J101" s="77">
        <f t="shared" si="33"/>
        <v>-6.500956022944548</v>
      </c>
      <c r="K101" s="77">
        <f t="shared" si="33"/>
        <v>12.889366272824908</v>
      </c>
    </row>
    <row r="102" spans="2:11" ht="15.75" hidden="1" x14ac:dyDescent="0.25">
      <c r="B102" s="29" t="s">
        <v>24</v>
      </c>
      <c r="C102" s="63">
        <f t="shared" ref="C102:K102" si="34">((C44/C38)-1)*100</f>
        <v>-29.508196721311474</v>
      </c>
      <c r="D102" s="63">
        <f t="shared" si="34"/>
        <v>36.011904761904766</v>
      </c>
      <c r="E102" s="63">
        <f t="shared" si="34"/>
        <v>-42.592592592592595</v>
      </c>
      <c r="F102" s="63">
        <f t="shared" si="34"/>
        <v>23.841059602649018</v>
      </c>
      <c r="G102" s="63">
        <f t="shared" si="34"/>
        <v>-30.569948186528496</v>
      </c>
      <c r="H102" s="63">
        <f t="shared" si="34"/>
        <v>5.0556117290192049</v>
      </c>
      <c r="I102" s="63">
        <f t="shared" si="34"/>
        <v>3.2960893854748541</v>
      </c>
      <c r="J102" s="63">
        <f t="shared" si="34"/>
        <v>-5.4446460980036253</v>
      </c>
      <c r="K102" s="63">
        <f t="shared" si="34"/>
        <v>-21.875</v>
      </c>
    </row>
    <row r="103" spans="2:11" ht="15.75" hidden="1" x14ac:dyDescent="0.25">
      <c r="B103" s="29" t="s">
        <v>12</v>
      </c>
      <c r="C103" s="63">
        <f t="shared" ref="C103:K103" si="35">((C45/C39)-1)*100</f>
        <v>51.02639296187683</v>
      </c>
      <c r="D103" s="63">
        <f t="shared" si="35"/>
        <v>15.638207945900273</v>
      </c>
      <c r="E103" s="63">
        <f t="shared" si="35"/>
        <v>24.126455906821942</v>
      </c>
      <c r="F103" s="63">
        <f t="shared" si="35"/>
        <v>70.3125</v>
      </c>
      <c r="G103" s="63">
        <f t="shared" si="35"/>
        <v>52.757078986587189</v>
      </c>
      <c r="H103" s="63">
        <f t="shared" si="35"/>
        <v>56.476683937823836</v>
      </c>
      <c r="I103" s="63">
        <f t="shared" si="35"/>
        <v>5.4169202678027828</v>
      </c>
      <c r="J103" s="63">
        <f t="shared" si="35"/>
        <v>-2.1231422505307851</v>
      </c>
      <c r="K103" s="63">
        <f t="shared" si="35"/>
        <v>20.379146919431278</v>
      </c>
    </row>
    <row r="104" spans="2:11" ht="15.75" hidden="1" x14ac:dyDescent="0.25">
      <c r="B104" s="29" t="s">
        <v>9</v>
      </c>
      <c r="C104" s="63">
        <f t="shared" ref="C104:K104" si="36">((C46/C40)-1)*100</f>
        <v>47.146401985111666</v>
      </c>
      <c r="D104" s="63">
        <f t="shared" si="36"/>
        <v>18.91666666666665</v>
      </c>
      <c r="E104" s="63">
        <f t="shared" si="36"/>
        <v>-18.778801843317972</v>
      </c>
      <c r="F104" s="63">
        <f t="shared" si="36"/>
        <v>79.859154929577471</v>
      </c>
      <c r="G104" s="63">
        <f t="shared" si="36"/>
        <v>49.304677623261696</v>
      </c>
      <c r="H104" s="63">
        <f t="shared" si="36"/>
        <v>49.367088607594937</v>
      </c>
      <c r="I104" s="63">
        <f t="shared" si="36"/>
        <v>-14.378757515030049</v>
      </c>
      <c r="J104" s="63">
        <f t="shared" si="36"/>
        <v>-11.443661971830988</v>
      </c>
      <c r="K104" s="63">
        <f t="shared" si="36"/>
        <v>30.34782608695652</v>
      </c>
    </row>
    <row r="105" spans="2:11" ht="15.75" hidden="1" x14ac:dyDescent="0.25">
      <c r="B105" s="29" t="s">
        <v>21</v>
      </c>
      <c r="C105" s="63">
        <f t="shared" ref="C105:K105" si="37">((C47/C41)-1)*100</f>
        <v>69.151670951156817</v>
      </c>
      <c r="D105" s="63">
        <f t="shared" si="37"/>
        <v>21.840000000000014</v>
      </c>
      <c r="E105" s="63">
        <f t="shared" si="37"/>
        <v>-17.466174661746624</v>
      </c>
      <c r="F105" s="63">
        <f t="shared" si="37"/>
        <v>101.25698324022348</v>
      </c>
      <c r="G105" s="63">
        <f t="shared" si="37"/>
        <v>73.00131061598951</v>
      </c>
      <c r="H105" s="63">
        <f t="shared" si="37"/>
        <v>14.500442086648979</v>
      </c>
      <c r="I105" s="63">
        <f t="shared" si="37"/>
        <v>3.037817730936121</v>
      </c>
      <c r="J105" s="63">
        <f t="shared" si="37"/>
        <v>-5.8882235528942122</v>
      </c>
      <c r="K105" s="63">
        <f t="shared" si="37"/>
        <v>27.901524032825307</v>
      </c>
    </row>
    <row r="106" spans="2:11" ht="15.75" hidden="1" x14ac:dyDescent="0.25">
      <c r="B106" s="32"/>
      <c r="C106" s="77"/>
      <c r="D106" s="77"/>
      <c r="E106" s="77"/>
      <c r="F106" s="77"/>
      <c r="G106" s="77"/>
      <c r="H106" s="77"/>
      <c r="I106" s="77"/>
      <c r="J106" s="77"/>
      <c r="K106" s="77"/>
    </row>
    <row r="107" spans="2:11" ht="15.75" hidden="1" x14ac:dyDescent="0.25">
      <c r="B107" s="27">
        <v>2022</v>
      </c>
      <c r="C107" s="77">
        <f t="shared" ref="C107:K107" si="38">((C49/C43)-1)*100</f>
        <v>44.73214285714284</v>
      </c>
      <c r="D107" s="77">
        <f t="shared" si="38"/>
        <v>7.7355836849507753</v>
      </c>
      <c r="E107" s="77">
        <f t="shared" si="38"/>
        <v>31.343283582089555</v>
      </c>
      <c r="F107" s="77">
        <f t="shared" si="38"/>
        <v>-0.65952184666117075</v>
      </c>
      <c r="G107" s="77">
        <f t="shared" si="38"/>
        <v>46.505376344086024</v>
      </c>
      <c r="H107" s="77">
        <f t="shared" si="38"/>
        <v>25.041322314049587</v>
      </c>
      <c r="I107" s="77">
        <f t="shared" si="38"/>
        <v>-3.7399309551208293</v>
      </c>
      <c r="J107" s="77">
        <f t="shared" si="38"/>
        <v>0.40899795501023739</v>
      </c>
      <c r="K107" s="77">
        <f t="shared" si="38"/>
        <v>-12.083729781160791</v>
      </c>
    </row>
    <row r="108" spans="2:11" ht="15.75" hidden="1" x14ac:dyDescent="0.25">
      <c r="B108" s="29" t="s">
        <v>24</v>
      </c>
      <c r="C108" s="63">
        <f t="shared" ref="C108:K108" si="39">((C50/C44)-1)*100</f>
        <v>59.936575052854145</v>
      </c>
      <c r="D108" s="63">
        <f t="shared" si="39"/>
        <v>4.4493070751276509</v>
      </c>
      <c r="E108" s="63">
        <f t="shared" si="39"/>
        <v>82.078853046594986</v>
      </c>
      <c r="F108" s="63">
        <f t="shared" si="39"/>
        <v>45.45454545454546</v>
      </c>
      <c r="G108" s="63">
        <f t="shared" si="39"/>
        <v>62.153518123667382</v>
      </c>
      <c r="H108" s="63">
        <f t="shared" si="39"/>
        <v>42.059672762271404</v>
      </c>
      <c r="I108" s="63">
        <f t="shared" si="39"/>
        <v>-15.900486749594378</v>
      </c>
      <c r="J108" s="63">
        <f t="shared" si="39"/>
        <v>-4.4145873320537543</v>
      </c>
      <c r="K108" s="63">
        <f t="shared" si="39"/>
        <v>56.352941176470608</v>
      </c>
    </row>
    <row r="109" spans="2:11" ht="15.75" hidden="1" x14ac:dyDescent="0.25">
      <c r="B109" s="29" t="s">
        <v>12</v>
      </c>
      <c r="C109" s="63">
        <f t="shared" ref="C109:K109" si="40">((C51/C45)-1)*100</f>
        <v>62.135922330097081</v>
      </c>
      <c r="D109" s="63">
        <f t="shared" si="40"/>
        <v>1.3888888888888618</v>
      </c>
      <c r="E109" s="63">
        <f t="shared" si="40"/>
        <v>6.9705093833780207</v>
      </c>
      <c r="F109" s="63">
        <f t="shared" si="40"/>
        <v>16.680567139282743</v>
      </c>
      <c r="G109" s="63">
        <f t="shared" si="40"/>
        <v>64.292682926829286</v>
      </c>
      <c r="H109" s="63">
        <f t="shared" si="40"/>
        <v>41.970198675496697</v>
      </c>
      <c r="I109" s="63">
        <f t="shared" si="40"/>
        <v>-22.517321016166282</v>
      </c>
      <c r="J109" s="63">
        <f t="shared" si="40"/>
        <v>12.798264642082424</v>
      </c>
      <c r="K109" s="63">
        <f t="shared" si="40"/>
        <v>0.2624671916010568</v>
      </c>
    </row>
    <row r="110" spans="2:11" ht="15.75" hidden="1" x14ac:dyDescent="0.25">
      <c r="B110" s="29" t="s">
        <v>9</v>
      </c>
      <c r="C110" s="63">
        <f t="shared" ref="C110:K110" si="41">((C52/C46)-1)*100</f>
        <v>41.821247892074197</v>
      </c>
      <c r="D110" s="63">
        <f t="shared" si="41"/>
        <v>25.437981779957973</v>
      </c>
      <c r="E110" s="63">
        <f t="shared" si="41"/>
        <v>17.304964539007095</v>
      </c>
      <c r="F110" s="63">
        <f t="shared" si="41"/>
        <v>-16.444792482380578</v>
      </c>
      <c r="G110" s="63">
        <f t="shared" si="41"/>
        <v>43.776460626587642</v>
      </c>
      <c r="H110" s="63">
        <f t="shared" si="41"/>
        <v>16.872110939907525</v>
      </c>
      <c r="I110" s="63">
        <f t="shared" si="41"/>
        <v>7.3142188414277332</v>
      </c>
      <c r="J110" s="63">
        <f t="shared" si="41"/>
        <v>-4.2743538767395561</v>
      </c>
      <c r="K110" s="63">
        <f t="shared" si="41"/>
        <v>-38.892595063375587</v>
      </c>
    </row>
    <row r="111" spans="2:11" ht="15.75" hidden="1" x14ac:dyDescent="0.25">
      <c r="B111" s="29" t="s">
        <v>21</v>
      </c>
      <c r="C111" s="63">
        <f t="shared" ref="C111:K111" si="42">((C53/C47)-1)*100</f>
        <v>23.100303951367795</v>
      </c>
      <c r="D111" s="63">
        <f t="shared" si="42"/>
        <v>-0.26263952724885353</v>
      </c>
      <c r="E111" s="63">
        <f t="shared" si="42"/>
        <v>30.998509687034304</v>
      </c>
      <c r="F111" s="63">
        <f t="shared" si="42"/>
        <v>-31.089521165857047</v>
      </c>
      <c r="G111" s="63">
        <f t="shared" si="42"/>
        <v>24.090909090909097</v>
      </c>
      <c r="H111" s="63">
        <f t="shared" si="42"/>
        <v>3.6293436293436176</v>
      </c>
      <c r="I111" s="63">
        <f t="shared" si="42"/>
        <v>17.990373044524667</v>
      </c>
      <c r="J111" s="63">
        <f t="shared" si="42"/>
        <v>-1.378579003181335</v>
      </c>
      <c r="K111" s="63">
        <f t="shared" si="42"/>
        <v>-37.121906507791024</v>
      </c>
    </row>
    <row r="112" spans="2:11" ht="15.75" hidden="1" x14ac:dyDescent="0.25">
      <c r="B112" s="32"/>
      <c r="C112" s="78"/>
      <c r="D112" s="78"/>
      <c r="E112" s="78"/>
      <c r="F112" s="78"/>
      <c r="G112" s="78"/>
      <c r="H112" s="78"/>
      <c r="I112" s="78"/>
      <c r="J112" s="78"/>
      <c r="K112" s="78"/>
    </row>
    <row r="113" spans="2:11" ht="15.75" x14ac:dyDescent="0.25">
      <c r="B113" s="27">
        <v>2023</v>
      </c>
      <c r="C113" s="77">
        <f t="shared" ref="C113:K113" si="43">((C55/C49)-1)*100</f>
        <v>-22.146822948797031</v>
      </c>
      <c r="D113" s="77">
        <f t="shared" si="43"/>
        <v>-7.5718015665796283</v>
      </c>
      <c r="E113" s="77">
        <f t="shared" si="43"/>
        <v>3.1818181818181746</v>
      </c>
      <c r="F113" s="77">
        <f t="shared" si="43"/>
        <v>-3.8174273858921137</v>
      </c>
      <c r="G113" s="77">
        <f t="shared" si="43"/>
        <v>-22.507645259938837</v>
      </c>
      <c r="H113" s="77">
        <f t="shared" si="43"/>
        <v>-17.647058823529427</v>
      </c>
      <c r="I113" s="77">
        <f t="shared" si="43"/>
        <v>-13.44889420203228</v>
      </c>
      <c r="J113" s="77">
        <f t="shared" si="43"/>
        <v>-8.2484725050916534</v>
      </c>
      <c r="K113" s="77">
        <f t="shared" si="43"/>
        <v>3.2467532467532534</v>
      </c>
    </row>
    <row r="114" spans="2:11" ht="15.75" x14ac:dyDescent="0.25">
      <c r="B114" s="29" t="s">
        <v>24</v>
      </c>
      <c r="C114" s="63">
        <f t="shared" ref="C114:K114" si="44">((C56/C50)-1)*100</f>
        <v>-4.7587574355585023</v>
      </c>
      <c r="D114" s="63">
        <f t="shared" si="44"/>
        <v>-1.7458100558659262</v>
      </c>
      <c r="E114" s="63">
        <f t="shared" si="44"/>
        <v>-1.9685039370078705</v>
      </c>
      <c r="F114" s="63">
        <f t="shared" si="44"/>
        <v>-1.3970588235294179</v>
      </c>
      <c r="G114" s="63">
        <f t="shared" si="44"/>
        <v>-4.733727810650878</v>
      </c>
      <c r="H114" s="63">
        <f t="shared" si="44"/>
        <v>-9.8915989159891531</v>
      </c>
      <c r="I114" s="63">
        <f t="shared" si="44"/>
        <v>3.2154340836012762</v>
      </c>
      <c r="J114" s="63">
        <f t="shared" si="44"/>
        <v>-4.417670682730912</v>
      </c>
      <c r="K114" s="63">
        <f t="shared" si="44"/>
        <v>-4.4394281414597447</v>
      </c>
    </row>
    <row r="115" spans="2:11" s="4" customFormat="1" ht="15.75" x14ac:dyDescent="0.25">
      <c r="B115" s="29" t="s">
        <v>12</v>
      </c>
      <c r="C115" s="63">
        <f t="shared" ref="C115:K115" si="45">((C57/C51)-1)*100</f>
        <v>-40.718562874251496</v>
      </c>
      <c r="D115" s="63">
        <f t="shared" si="45"/>
        <v>-0.14419610670510785</v>
      </c>
      <c r="E115" s="63">
        <f t="shared" si="45"/>
        <v>12.781954887218049</v>
      </c>
      <c r="F115" s="63">
        <f t="shared" si="45"/>
        <v>-1.5010721944245797</v>
      </c>
      <c r="G115" s="63">
        <f t="shared" si="45"/>
        <v>-41.092636579572449</v>
      </c>
      <c r="H115" s="63">
        <f t="shared" si="45"/>
        <v>-47.696793002915449</v>
      </c>
      <c r="I115" s="63">
        <f t="shared" si="45"/>
        <v>-5.9612518628911921</v>
      </c>
      <c r="J115" s="63">
        <f t="shared" si="45"/>
        <v>-13.17307692307692</v>
      </c>
      <c r="K115" s="63">
        <f t="shared" si="45"/>
        <v>-8.3769633507853491</v>
      </c>
    </row>
    <row r="116" spans="2:11" s="4" customFormat="1" ht="15.75" x14ac:dyDescent="0.25">
      <c r="B116" s="29" t="s">
        <v>9</v>
      </c>
      <c r="C116" s="63">
        <f t="shared" ref="C116:K116" si="46">((C58/C52)-1)*100</f>
        <v>-25.386444708680134</v>
      </c>
      <c r="D116" s="63">
        <f t="shared" si="46"/>
        <v>-20.670391061452509</v>
      </c>
      <c r="E116" s="63">
        <f t="shared" si="46"/>
        <v>0</v>
      </c>
      <c r="F116" s="63">
        <f t="shared" si="46"/>
        <v>-5.4358013120899713</v>
      </c>
      <c r="G116" s="63">
        <f t="shared" si="46"/>
        <v>-25.912838633686697</v>
      </c>
      <c r="H116" s="63">
        <f t="shared" si="46"/>
        <v>-11.799604482531301</v>
      </c>
      <c r="I116" s="63">
        <f t="shared" si="46"/>
        <v>-17.175572519083971</v>
      </c>
      <c r="J116" s="63">
        <f t="shared" si="46"/>
        <v>-9.7611630321910567</v>
      </c>
      <c r="K116" s="63">
        <f t="shared" si="46"/>
        <v>1.637554585152845</v>
      </c>
    </row>
    <row r="117" spans="2:11" s="4" customFormat="1" ht="15.75" x14ac:dyDescent="0.25">
      <c r="B117" s="29" t="s">
        <v>21</v>
      </c>
      <c r="C117" s="63">
        <f t="shared" ref="C117:K117" si="47">((C59/C53)-1)*100</f>
        <v>-15.987654320987655</v>
      </c>
      <c r="D117" s="63">
        <f t="shared" si="47"/>
        <v>-4.344963791968393</v>
      </c>
      <c r="E117" s="63">
        <f t="shared" si="47"/>
        <v>3.1854379977246827</v>
      </c>
      <c r="F117" s="63">
        <f t="shared" si="47"/>
        <v>-8.4592145015105693</v>
      </c>
      <c r="G117" s="63">
        <f t="shared" si="47"/>
        <v>-16.483516483516482</v>
      </c>
      <c r="H117" s="63">
        <f t="shared" si="47"/>
        <v>5.5886736214605159</v>
      </c>
      <c r="I117" s="63">
        <f t="shared" si="47"/>
        <v>-28.352881183069854</v>
      </c>
      <c r="J117" s="63">
        <f t="shared" si="47"/>
        <v>-5.4838709677419324</v>
      </c>
      <c r="K117" s="63">
        <f t="shared" si="47"/>
        <v>33.090379008746361</v>
      </c>
    </row>
    <row r="118" spans="2:11" s="4" customFormat="1" ht="15.75" x14ac:dyDescent="0.25">
      <c r="B118" s="29"/>
      <c r="C118" s="63"/>
      <c r="D118" s="63"/>
      <c r="E118" s="63"/>
      <c r="F118" s="63"/>
      <c r="G118" s="63"/>
      <c r="H118" s="63"/>
      <c r="I118" s="63"/>
      <c r="J118" s="63"/>
      <c r="K118" s="63"/>
    </row>
    <row r="119" spans="2:11" s="4" customFormat="1" ht="15.75" x14ac:dyDescent="0.25">
      <c r="B119" s="27">
        <v>2024</v>
      </c>
      <c r="C119" s="77">
        <f t="shared" ref="C119:K119" si="48">((C61/C55)-1)*100</f>
        <v>0.71315372424722856</v>
      </c>
      <c r="D119" s="77">
        <f t="shared" si="48"/>
        <v>-1.1299435028248594</v>
      </c>
      <c r="E119" s="77">
        <f t="shared" si="48"/>
        <v>0.11013215859032588</v>
      </c>
      <c r="F119" s="77">
        <f t="shared" si="48"/>
        <v>-7.3339085418464229</v>
      </c>
      <c r="G119" s="77">
        <f t="shared" si="48"/>
        <v>0.86819258089976259</v>
      </c>
      <c r="H119" s="77">
        <f t="shared" si="48"/>
        <v>-5.9390048154092989</v>
      </c>
      <c r="I119" s="77">
        <f t="shared" si="48"/>
        <v>1.1049723756906049</v>
      </c>
      <c r="J119" s="77">
        <f t="shared" si="48"/>
        <v>3.8845726970033301</v>
      </c>
      <c r="K119" s="77">
        <f t="shared" si="48"/>
        <v>-5.6603773584905763</v>
      </c>
    </row>
    <row r="120" spans="2:11" s="4" customFormat="1" ht="15.75" x14ac:dyDescent="0.25">
      <c r="B120" s="29" t="s">
        <v>24</v>
      </c>
      <c r="C120" s="63">
        <f t="shared" ref="C120:K120" si="49">((C62/C56)-1)*100</f>
        <v>-0.34698126301179189</v>
      </c>
      <c r="D120" s="63">
        <f t="shared" si="49"/>
        <v>-0.99502487562187492</v>
      </c>
      <c r="E120" s="63">
        <f t="shared" si="49"/>
        <v>-1.9076305220883438</v>
      </c>
      <c r="F120" s="63">
        <f t="shared" si="49"/>
        <v>-3.6539895600298355</v>
      </c>
      <c r="G120" s="63">
        <f t="shared" si="49"/>
        <v>-0.41407867494823725</v>
      </c>
      <c r="H120" s="63">
        <f t="shared" si="49"/>
        <v>1.0526315789473717</v>
      </c>
      <c r="I120" s="63">
        <f t="shared" si="49"/>
        <v>-6.2305295950149109E-2</v>
      </c>
      <c r="J120" s="63">
        <f t="shared" si="49"/>
        <v>3.8865546218487479</v>
      </c>
      <c r="K120" s="63">
        <f t="shared" si="49"/>
        <v>4.8818897637795233</v>
      </c>
    </row>
    <row r="121" spans="2:11" s="4" customFormat="1" ht="15.75" x14ac:dyDescent="0.25">
      <c r="B121" s="29" t="s">
        <v>12</v>
      </c>
      <c r="C121" s="63">
        <f t="shared" ref="C121:K121" si="50">((C63/C57)-1)*100</f>
        <v>29.494949494949484</v>
      </c>
      <c r="D121" s="63">
        <f t="shared" si="50"/>
        <v>-4.115523465703963</v>
      </c>
      <c r="E121" s="63">
        <f t="shared" si="50"/>
        <v>0.66666666666665986</v>
      </c>
      <c r="F121" s="63">
        <f t="shared" si="50"/>
        <v>-17.634252539912922</v>
      </c>
      <c r="G121" s="63">
        <f t="shared" si="50"/>
        <v>30.544354838709676</v>
      </c>
      <c r="H121" s="63">
        <f t="shared" si="50"/>
        <v>6.6889632107023367</v>
      </c>
      <c r="I121" s="63">
        <f t="shared" si="50"/>
        <v>7.2900158478605315</v>
      </c>
      <c r="J121" s="63">
        <f t="shared" si="50"/>
        <v>7.0874861572536085</v>
      </c>
      <c r="K121" s="63">
        <f t="shared" si="50"/>
        <v>-4.2857142857142811</v>
      </c>
    </row>
    <row r="122" spans="2:11" s="4" customFormat="1" ht="15.75" x14ac:dyDescent="0.25">
      <c r="B122" s="29" t="s">
        <v>9</v>
      </c>
      <c r="C122" s="63">
        <f t="shared" ref="C122:K122" si="51">((C64/C58)-1)*100</f>
        <v>-4.8605577689243002</v>
      </c>
      <c r="D122" s="63">
        <f t="shared" si="51"/>
        <v>-3.8028169014084567</v>
      </c>
      <c r="E122" s="63">
        <f t="shared" si="51"/>
        <v>1.9347037484884977</v>
      </c>
      <c r="F122" s="63">
        <f t="shared" si="51"/>
        <v>-5.9464816650148684</v>
      </c>
      <c r="G122" s="63">
        <f t="shared" si="51"/>
        <v>-4.7694753577106503</v>
      </c>
      <c r="H122" s="63">
        <f t="shared" si="51"/>
        <v>-6.1285500747384258</v>
      </c>
      <c r="I122" s="63">
        <f t="shared" si="51"/>
        <v>-7.1757735352205421</v>
      </c>
      <c r="J122" s="63">
        <f t="shared" si="51"/>
        <v>1.2658227848101111</v>
      </c>
      <c r="K122" s="63">
        <f t="shared" si="51"/>
        <v>-18.474758324382378</v>
      </c>
    </row>
    <row r="123" spans="2:11" s="4" customFormat="1" ht="15.75" x14ac:dyDescent="0.25">
      <c r="B123" s="29" t="s">
        <v>21</v>
      </c>
      <c r="C123" s="63">
        <f t="shared" ref="C123:K123" si="52">((C65/C59)-1)*100</f>
        <v>-13.813372520205725</v>
      </c>
      <c r="D123" s="63">
        <f t="shared" si="52"/>
        <v>5.161734342739166</v>
      </c>
      <c r="E123" s="63">
        <f t="shared" si="52"/>
        <v>0.22050716648291946</v>
      </c>
      <c r="F123" s="63">
        <f t="shared" si="52"/>
        <v>1.3201320132013139</v>
      </c>
      <c r="G123" s="63">
        <f t="shared" si="52"/>
        <v>-13.961988304093575</v>
      </c>
      <c r="H123" s="63">
        <f t="shared" si="52"/>
        <v>-20.324629498941416</v>
      </c>
      <c r="I123" s="63">
        <f t="shared" si="52"/>
        <v>5.9786476868327387</v>
      </c>
      <c r="J123" s="63">
        <f t="shared" si="52"/>
        <v>3.4129692832764569</v>
      </c>
      <c r="K123" s="63">
        <f t="shared" si="52"/>
        <v>-8.1051478641840031</v>
      </c>
    </row>
    <row r="124" spans="2:11" s="4" customFormat="1" ht="15.75" x14ac:dyDescent="0.25">
      <c r="B124" s="29"/>
      <c r="C124" s="63"/>
      <c r="D124" s="63"/>
      <c r="E124" s="63"/>
      <c r="F124" s="63"/>
      <c r="G124" s="63"/>
      <c r="H124" s="63"/>
      <c r="I124" s="63"/>
      <c r="J124" s="63"/>
      <c r="K124" s="63"/>
    </row>
    <row r="125" spans="2:11" s="4" customFormat="1" ht="15.75" x14ac:dyDescent="0.25">
      <c r="B125" s="27">
        <v>2025</v>
      </c>
      <c r="C125" s="77"/>
      <c r="D125" s="77"/>
      <c r="E125" s="77"/>
      <c r="F125" s="77"/>
      <c r="G125" s="77"/>
      <c r="H125" s="77"/>
      <c r="I125" s="77"/>
      <c r="J125" s="77"/>
      <c r="K125" s="77"/>
    </row>
    <row r="126" spans="2:11" s="4" customFormat="1" ht="15.75" x14ac:dyDescent="0.25">
      <c r="B126" s="29" t="s">
        <v>24</v>
      </c>
      <c r="C126" s="63">
        <f>((C68/C62)-1)*100</f>
        <v>-18.314763231197773</v>
      </c>
      <c r="D126" s="63">
        <v>10.4</v>
      </c>
      <c r="E126" s="63">
        <f t="shared" ref="E126:K126" si="53">((E68/E62)-1)*100</f>
        <v>0</v>
      </c>
      <c r="F126" s="63">
        <f t="shared" si="53"/>
        <v>0.69659442724459009</v>
      </c>
      <c r="G126" s="63">
        <f t="shared" si="53"/>
        <v>-17.186417186417192</v>
      </c>
      <c r="H126" s="63">
        <f t="shared" si="53"/>
        <v>-12.946428571428569</v>
      </c>
      <c r="I126" s="63">
        <f t="shared" si="53"/>
        <v>-3.2418952618453956</v>
      </c>
      <c r="J126" s="63">
        <f t="shared" si="53"/>
        <v>-9.3023255813953547</v>
      </c>
      <c r="K126" s="63">
        <f t="shared" si="53"/>
        <v>3.9039039039039158</v>
      </c>
    </row>
    <row r="127" spans="2:11" ht="9.75" customHeight="1" thickBot="1" x14ac:dyDescent="0.3">
      <c r="B127" s="54"/>
      <c r="C127" s="42"/>
      <c r="D127" s="43"/>
      <c r="E127" s="43"/>
      <c r="F127" s="43"/>
      <c r="G127" s="43"/>
      <c r="H127" s="42"/>
      <c r="I127" s="43"/>
      <c r="J127" s="43"/>
      <c r="K127" s="43"/>
    </row>
    <row r="133" spans="3:3" x14ac:dyDescent="0.25">
      <c r="C133" s="85"/>
    </row>
  </sheetData>
  <mergeCells count="3">
    <mergeCell ref="B2:K2"/>
    <mergeCell ref="B6:K6"/>
    <mergeCell ref="B70:K70"/>
  </mergeCells>
  <phoneticPr fontId="6" type="noConversion"/>
  <pageMargins left="0.25" right="0.25" top="0.75" bottom="0.75" header="0.3" footer="0.3"/>
  <pageSetup scale="75" orientation="landscape" r:id="rId1"/>
  <rowBreaks count="3" manualBreakCount="3">
    <brk id="30" max="16383" man="1"/>
    <brk id="69" max="16383" man="1"/>
    <brk id="9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136"/>
  <sheetViews>
    <sheetView showGridLines="0" zoomScaleNormal="100" zoomScaleSheetLayoutView="85" workbookViewId="0">
      <pane ySplit="5" topLeftCell="A116" activePane="bottomLeft" state="frozen"/>
      <selection pane="bottomLeft" activeCell="L128" sqref="L128"/>
    </sheetView>
  </sheetViews>
  <sheetFormatPr defaultRowHeight="15" x14ac:dyDescent="0.25"/>
  <cols>
    <col min="1" max="1" width="3" customWidth="1"/>
    <col min="2" max="2" width="10.28515625" customWidth="1"/>
    <col min="3" max="3" width="12.7109375" customWidth="1"/>
    <col min="4" max="4" width="16.140625" customWidth="1"/>
    <col min="5" max="5" width="15.5703125" customWidth="1"/>
    <col min="6" max="6" width="16" customWidth="1"/>
    <col min="7" max="7" width="15.7109375" customWidth="1"/>
    <col min="8" max="8" width="15.42578125" customWidth="1"/>
    <col min="9" max="11" width="17.28515625" customWidth="1"/>
    <col min="12" max="12" width="9.140625" style="5" customWidth="1"/>
    <col min="13" max="14" width="9.140625" customWidth="1"/>
  </cols>
  <sheetData>
    <row r="2" spans="2:12" ht="15.75" x14ac:dyDescent="0.25">
      <c r="B2" s="88" t="s">
        <v>15</v>
      </c>
      <c r="C2" s="88"/>
      <c r="D2" s="88"/>
      <c r="E2" s="88"/>
      <c r="F2" s="88"/>
      <c r="G2" s="88"/>
      <c r="H2" s="88"/>
      <c r="I2" s="88"/>
      <c r="J2" s="88"/>
      <c r="K2" s="88"/>
    </row>
    <row r="3" spans="2:12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2:12" s="1" customFormat="1" ht="51" customHeight="1" thickBot="1" x14ac:dyDescent="0.3">
      <c r="B4" s="22" t="s">
        <v>0</v>
      </c>
      <c r="C4" s="23" t="s">
        <v>1</v>
      </c>
      <c r="D4" s="23" t="s">
        <v>2</v>
      </c>
      <c r="E4" s="44" t="s">
        <v>23</v>
      </c>
      <c r="F4" s="23" t="s">
        <v>6</v>
      </c>
      <c r="G4" s="23" t="s">
        <v>3</v>
      </c>
      <c r="H4" s="23" t="s">
        <v>4</v>
      </c>
      <c r="I4" s="23" t="s">
        <v>7</v>
      </c>
      <c r="J4" s="24" t="s">
        <v>25</v>
      </c>
      <c r="K4" s="23" t="s">
        <v>8</v>
      </c>
      <c r="L4" s="9"/>
    </row>
    <row r="5" spans="2:12" ht="16.5" thickBot="1" x14ac:dyDescent="0.3">
      <c r="B5" s="25" t="s">
        <v>5</v>
      </c>
      <c r="C5" s="25">
        <v>10000</v>
      </c>
      <c r="D5" s="25">
        <v>6.3</v>
      </c>
      <c r="E5" s="25">
        <v>3.1</v>
      </c>
      <c r="F5" s="25">
        <v>10.199999999999999</v>
      </c>
      <c r="G5" s="25">
        <v>9566.6</v>
      </c>
      <c r="H5" s="25">
        <v>187.5</v>
      </c>
      <c r="I5" s="25">
        <v>59.3</v>
      </c>
      <c r="J5" s="25">
        <v>114</v>
      </c>
      <c r="K5" s="25">
        <v>52.9</v>
      </c>
    </row>
    <row r="6" spans="2:12" ht="16.5" thickTop="1" x14ac:dyDescent="0.25">
      <c r="B6" s="89" t="s">
        <v>11</v>
      </c>
      <c r="C6" s="89"/>
      <c r="D6" s="89"/>
      <c r="E6" s="89"/>
      <c r="F6" s="89"/>
      <c r="G6" s="89"/>
      <c r="H6" s="89"/>
      <c r="I6" s="89"/>
      <c r="J6" s="89"/>
      <c r="K6" s="89"/>
      <c r="L6" s="10"/>
    </row>
    <row r="7" spans="2:12" s="16" customFormat="1" ht="15.75" hidden="1" x14ac:dyDescent="0.25">
      <c r="B7" s="27">
        <v>2015</v>
      </c>
      <c r="C7" s="45">
        <v>97.8</v>
      </c>
      <c r="D7" s="45">
        <v>111.7</v>
      </c>
      <c r="E7" s="45">
        <v>93.6</v>
      </c>
      <c r="F7" s="45">
        <v>111.3</v>
      </c>
      <c r="G7" s="45">
        <v>97</v>
      </c>
      <c r="H7" s="45">
        <v>106.1</v>
      </c>
      <c r="I7" s="45">
        <v>108.2</v>
      </c>
      <c r="J7" s="45">
        <v>130.6</v>
      </c>
      <c r="K7" s="45">
        <v>116.3</v>
      </c>
      <c r="L7" s="19"/>
    </row>
    <row r="8" spans="2:12" ht="15.75" hidden="1" x14ac:dyDescent="0.25">
      <c r="B8" s="29" t="s">
        <v>24</v>
      </c>
      <c r="C8" s="46">
        <v>100</v>
      </c>
      <c r="D8" s="46">
        <v>100</v>
      </c>
      <c r="E8" s="46">
        <v>100</v>
      </c>
      <c r="F8" s="46">
        <v>100</v>
      </c>
      <c r="G8" s="46">
        <v>100</v>
      </c>
      <c r="H8" s="46">
        <v>100</v>
      </c>
      <c r="I8" s="46">
        <v>100</v>
      </c>
      <c r="J8" s="46">
        <v>100</v>
      </c>
      <c r="K8" s="46">
        <v>100</v>
      </c>
      <c r="L8" s="5">
        <f>((D8*$D$5)+(E8*$E$5)+(F8*$F$5)+(G8*$G$5)+(H8*$H$5)+(I8*$I$5)+(J8*$J$5)+(K8*$K$5))/$C$5</f>
        <v>99.998999999999995</v>
      </c>
    </row>
    <row r="9" spans="2:12" ht="15.75" hidden="1" x14ac:dyDescent="0.25">
      <c r="B9" s="29" t="s">
        <v>12</v>
      </c>
      <c r="C9" s="46">
        <v>107.8</v>
      </c>
      <c r="D9" s="46">
        <v>83.4</v>
      </c>
      <c r="E9" s="46">
        <v>128.19999999999999</v>
      </c>
      <c r="F9" s="46">
        <v>121</v>
      </c>
      <c r="G9" s="46">
        <v>107.7</v>
      </c>
      <c r="H9" s="46">
        <v>80.5</v>
      </c>
      <c r="I9" s="46">
        <v>128</v>
      </c>
      <c r="J9" s="46">
        <v>151.6</v>
      </c>
      <c r="K9" s="46">
        <v>101.6</v>
      </c>
      <c r="L9" s="5">
        <f t="shared" ref="L9:L11" si="0">((D9*$D$5)+(E9*$E$5)+(F9*$F$5)+(G9*$G$5)+(H9*$H$5)+(I9*$I$5)+(J9*$J$5)+(K9*$K$5))/$C$5</f>
        <v>107.78210499999999</v>
      </c>
    </row>
    <row r="10" spans="2:12" ht="15.75" hidden="1" x14ac:dyDescent="0.25">
      <c r="B10" s="29" t="s">
        <v>9</v>
      </c>
      <c r="C10" s="46">
        <v>90.8</v>
      </c>
      <c r="D10" s="46">
        <v>136.9</v>
      </c>
      <c r="E10" s="46">
        <v>73.7</v>
      </c>
      <c r="F10" s="46">
        <v>127.5</v>
      </c>
      <c r="G10" s="46">
        <v>88.7</v>
      </c>
      <c r="H10" s="46">
        <v>140.1</v>
      </c>
      <c r="I10" s="46">
        <v>109.9</v>
      </c>
      <c r="J10" s="46">
        <v>157.5</v>
      </c>
      <c r="K10" s="46">
        <v>124</v>
      </c>
      <c r="L10" s="5">
        <f t="shared" si="0"/>
        <v>90.824927999999986</v>
      </c>
    </row>
    <row r="11" spans="2:12" ht="15.75" hidden="1" x14ac:dyDescent="0.25">
      <c r="B11" s="29" t="s">
        <v>21</v>
      </c>
      <c r="C11" s="46">
        <v>92.4</v>
      </c>
      <c r="D11" s="46">
        <v>126.3</v>
      </c>
      <c r="E11" s="46">
        <v>72.5</v>
      </c>
      <c r="F11" s="46">
        <v>96.8</v>
      </c>
      <c r="G11" s="46">
        <v>91.6</v>
      </c>
      <c r="H11" s="46">
        <v>103.6</v>
      </c>
      <c r="I11" s="46">
        <v>94.8</v>
      </c>
      <c r="J11" s="46">
        <v>113.3</v>
      </c>
      <c r="K11" s="46">
        <v>139.4</v>
      </c>
      <c r="L11" s="5">
        <f t="shared" si="0"/>
        <v>92.36454599999999</v>
      </c>
    </row>
    <row r="12" spans="2:12" ht="15.75" hidden="1" x14ac:dyDescent="0.25">
      <c r="B12" s="27"/>
      <c r="C12" s="47"/>
      <c r="D12" s="47"/>
      <c r="E12" s="47"/>
      <c r="F12" s="47"/>
      <c r="G12" s="47"/>
      <c r="H12" s="47"/>
      <c r="I12" s="47"/>
      <c r="J12" s="47"/>
      <c r="K12" s="47"/>
      <c r="L12" s="10"/>
    </row>
    <row r="13" spans="2:12" s="16" customFormat="1" ht="15.75" hidden="1" x14ac:dyDescent="0.25">
      <c r="B13" s="27">
        <v>2016</v>
      </c>
      <c r="C13" s="45">
        <v>90.4</v>
      </c>
      <c r="D13" s="45">
        <v>95.7</v>
      </c>
      <c r="E13" s="45">
        <v>112.2</v>
      </c>
      <c r="F13" s="45">
        <v>126.6</v>
      </c>
      <c r="G13" s="45">
        <v>88.9</v>
      </c>
      <c r="H13" s="45">
        <v>121.7</v>
      </c>
      <c r="I13" s="45">
        <v>95.1</v>
      </c>
      <c r="J13" s="45">
        <v>136</v>
      </c>
      <c r="K13" s="45">
        <v>138.80000000000001</v>
      </c>
      <c r="L13" s="19"/>
    </row>
    <row r="14" spans="2:12" ht="15.75" hidden="1" x14ac:dyDescent="0.25">
      <c r="B14" s="29" t="s">
        <v>24</v>
      </c>
      <c r="C14" s="46">
        <v>102.7</v>
      </c>
      <c r="D14" s="46">
        <v>97.6</v>
      </c>
      <c r="E14" s="46">
        <v>100.7</v>
      </c>
      <c r="F14" s="46">
        <v>120.5</v>
      </c>
      <c r="G14" s="46">
        <v>101.8</v>
      </c>
      <c r="H14" s="46">
        <v>125</v>
      </c>
      <c r="I14" s="46">
        <v>93.1</v>
      </c>
      <c r="J14" s="46">
        <v>122.3</v>
      </c>
      <c r="K14" s="46">
        <v>160.1</v>
      </c>
      <c r="L14" s="5">
        <f>((D14*$D$5)+(E14*$E$5)+(F14*$F$5)+(G14*$G$5)+(H14*$H$5)+(I14*$I$5)+(J14*$J$5)+(K14*$K$5))/$C$5</f>
        <v>102.740585</v>
      </c>
    </row>
    <row r="15" spans="2:12" ht="15.75" hidden="1" x14ac:dyDescent="0.25">
      <c r="B15" s="29" t="s">
        <v>12</v>
      </c>
      <c r="C15" s="46">
        <v>87.8</v>
      </c>
      <c r="D15" s="46">
        <v>133.5</v>
      </c>
      <c r="E15" s="46">
        <v>90.7</v>
      </c>
      <c r="F15" s="46">
        <v>88.5</v>
      </c>
      <c r="G15" s="46">
        <v>86</v>
      </c>
      <c r="H15" s="46">
        <v>134.5</v>
      </c>
      <c r="I15" s="46">
        <v>95.5</v>
      </c>
      <c r="J15" s="46">
        <v>129</v>
      </c>
      <c r="K15" s="46">
        <v>143.4</v>
      </c>
      <c r="L15" s="5">
        <f t="shared" ref="L15:L17" si="1">((D15*$D$5)+(E15*$E$5)+(F15*$F$5)+(G15*$G$5)+(H15*$H$5)+(I15*$I$5)+(J15*$J$5)+(K15*$K$5))/$C$5</f>
        <v>87.792628000000008</v>
      </c>
    </row>
    <row r="16" spans="2:12" ht="15.75" hidden="1" x14ac:dyDescent="0.25">
      <c r="B16" s="29" t="s">
        <v>9</v>
      </c>
      <c r="C16" s="46">
        <v>87.6</v>
      </c>
      <c r="D16" s="46">
        <v>62.5</v>
      </c>
      <c r="E16" s="46">
        <v>136</v>
      </c>
      <c r="F16" s="46">
        <v>142.30000000000001</v>
      </c>
      <c r="G16" s="46">
        <v>85.8</v>
      </c>
      <c r="H16" s="46">
        <v>134.5</v>
      </c>
      <c r="I16" s="46">
        <v>93.7</v>
      </c>
      <c r="J16" s="46">
        <v>137.80000000000001</v>
      </c>
      <c r="K16" s="46">
        <v>115.7</v>
      </c>
      <c r="L16" s="5">
        <f t="shared" si="1"/>
        <v>87.568598000000009</v>
      </c>
    </row>
    <row r="17" spans="2:12" ht="15.75" hidden="1" x14ac:dyDescent="0.25">
      <c r="B17" s="29" t="s">
        <v>21</v>
      </c>
      <c r="C17" s="46">
        <v>83.3</v>
      </c>
      <c r="D17" s="46">
        <v>89.3</v>
      </c>
      <c r="E17" s="46">
        <v>121.5</v>
      </c>
      <c r="F17" s="46">
        <v>154.9</v>
      </c>
      <c r="G17" s="46">
        <v>81.8</v>
      </c>
      <c r="H17" s="46">
        <v>92.6</v>
      </c>
      <c r="I17" s="46">
        <v>98.2</v>
      </c>
      <c r="J17" s="46">
        <v>154.9</v>
      </c>
      <c r="K17" s="46">
        <v>136</v>
      </c>
      <c r="L17" s="5">
        <f t="shared" si="1"/>
        <v>83.310586000000001</v>
      </c>
    </row>
    <row r="18" spans="2:12" ht="15.75" hidden="1" x14ac:dyDescent="0.25">
      <c r="B18" s="27"/>
      <c r="C18" s="47"/>
      <c r="D18" s="47"/>
      <c r="E18" s="47"/>
      <c r="F18" s="47"/>
      <c r="G18" s="47"/>
      <c r="H18" s="47"/>
      <c r="I18" s="47"/>
      <c r="J18" s="47"/>
      <c r="K18" s="47"/>
      <c r="L18" s="10"/>
    </row>
    <row r="19" spans="2:12" s="16" customFormat="1" ht="15.75" hidden="1" x14ac:dyDescent="0.25">
      <c r="B19" s="27">
        <v>2017</v>
      </c>
      <c r="C19" s="45">
        <v>90.3</v>
      </c>
      <c r="D19" s="45">
        <v>95.2</v>
      </c>
      <c r="E19" s="45">
        <v>115.3</v>
      </c>
      <c r="F19" s="45">
        <v>105.7</v>
      </c>
      <c r="G19" s="45">
        <v>89.6</v>
      </c>
      <c r="H19" s="45">
        <v>87</v>
      </c>
      <c r="I19" s="45">
        <v>98.8</v>
      </c>
      <c r="J19" s="45">
        <v>138.6</v>
      </c>
      <c r="K19" s="45">
        <v>122.8</v>
      </c>
      <c r="L19" s="19"/>
    </row>
    <row r="20" spans="2:12" ht="15.75" hidden="1" x14ac:dyDescent="0.25">
      <c r="B20" s="29" t="s">
        <v>24</v>
      </c>
      <c r="C20" s="46">
        <v>92</v>
      </c>
      <c r="D20" s="46">
        <v>93.6</v>
      </c>
      <c r="E20" s="46">
        <v>116.4</v>
      </c>
      <c r="F20" s="46">
        <v>90</v>
      </c>
      <c r="G20" s="46">
        <v>90.3</v>
      </c>
      <c r="H20" s="46">
        <v>121.4</v>
      </c>
      <c r="I20" s="46">
        <v>116.4</v>
      </c>
      <c r="J20" s="46">
        <v>157.1</v>
      </c>
      <c r="K20" s="46">
        <v>135.69999999999999</v>
      </c>
      <c r="L20" s="5">
        <f>((D20*$D$5)+(E20*$E$5)+(F20*$F$5)+(G20*$G$5)+(H20*$H$5)+(I20*$I$5)+(J20*$J$5)+(K20*$K$5))/$C$5</f>
        <v>92.048545000000004</v>
      </c>
    </row>
    <row r="21" spans="2:12" ht="15.75" hidden="1" x14ac:dyDescent="0.25">
      <c r="B21" s="29" t="s">
        <v>12</v>
      </c>
      <c r="C21" s="46">
        <v>87.7</v>
      </c>
      <c r="D21" s="46">
        <v>93.6</v>
      </c>
      <c r="E21" s="46">
        <v>134.19999999999999</v>
      </c>
      <c r="F21" s="46">
        <v>104.1</v>
      </c>
      <c r="G21" s="46">
        <v>87.1</v>
      </c>
      <c r="H21" s="46">
        <v>66.900000000000006</v>
      </c>
      <c r="I21" s="46">
        <v>105.8</v>
      </c>
      <c r="J21" s="46">
        <v>141.19999999999999</v>
      </c>
      <c r="K21" s="46">
        <v>135.80000000000001</v>
      </c>
      <c r="L21" s="5">
        <f t="shared" ref="L21:L23" si="2">((D21*$D$5)+(E21*$E$5)+(F21*$F$5)+(G21*$G$5)+(H21*$H$5)+(I21*$I$5)+(J21*$J$5)+(K21*$K$5))/$C$5</f>
        <v>87.741668999999987</v>
      </c>
    </row>
    <row r="22" spans="2:12" ht="15.75" hidden="1" x14ac:dyDescent="0.25">
      <c r="B22" s="29" t="s">
        <v>9</v>
      </c>
      <c r="C22" s="46">
        <v>88.2</v>
      </c>
      <c r="D22" s="46">
        <v>73.5</v>
      </c>
      <c r="E22" s="46">
        <v>146.6</v>
      </c>
      <c r="F22" s="46">
        <v>118.8</v>
      </c>
      <c r="G22" s="46">
        <v>87.5</v>
      </c>
      <c r="H22" s="46">
        <v>97.7</v>
      </c>
      <c r="I22" s="46">
        <v>83.1</v>
      </c>
      <c r="J22" s="46">
        <v>131.1</v>
      </c>
      <c r="K22" s="46">
        <v>91.7</v>
      </c>
      <c r="L22" s="5">
        <f t="shared" si="2"/>
        <v>88.224968000000004</v>
      </c>
    </row>
    <row r="23" spans="2:12" ht="15.75" hidden="1" x14ac:dyDescent="0.25">
      <c r="B23" s="29" t="s">
        <v>21</v>
      </c>
      <c r="C23" s="46">
        <v>93.3</v>
      </c>
      <c r="D23" s="46">
        <v>120</v>
      </c>
      <c r="E23" s="46">
        <v>63.9</v>
      </c>
      <c r="F23" s="46">
        <v>109.7</v>
      </c>
      <c r="G23" s="46">
        <v>93.3</v>
      </c>
      <c r="H23" s="46">
        <v>61.9</v>
      </c>
      <c r="I23" s="46">
        <v>90</v>
      </c>
      <c r="J23" s="46">
        <v>125.1</v>
      </c>
      <c r="K23" s="46">
        <v>128.1</v>
      </c>
      <c r="L23" s="5">
        <f t="shared" si="2"/>
        <v>93.261795000000006</v>
      </c>
    </row>
    <row r="24" spans="2:12" ht="15.75" hidden="1" x14ac:dyDescent="0.25">
      <c r="B24" s="32"/>
      <c r="C24" s="47"/>
      <c r="D24" s="47"/>
      <c r="E24" s="47"/>
      <c r="F24" s="47"/>
      <c r="G24" s="47"/>
      <c r="H24" s="47"/>
      <c r="I24" s="47"/>
      <c r="J24" s="47"/>
      <c r="K24" s="47"/>
      <c r="L24" s="10"/>
    </row>
    <row r="25" spans="2:12" s="16" customFormat="1" ht="15.75" hidden="1" x14ac:dyDescent="0.25">
      <c r="B25" s="27">
        <v>2018</v>
      </c>
      <c r="C25" s="45">
        <v>86.4</v>
      </c>
      <c r="D25" s="45">
        <v>104.2</v>
      </c>
      <c r="E25" s="45">
        <v>107.7</v>
      </c>
      <c r="F25" s="45">
        <v>134.30000000000001</v>
      </c>
      <c r="G25" s="45">
        <v>85</v>
      </c>
      <c r="H25" s="45">
        <v>102.2</v>
      </c>
      <c r="I25" s="45">
        <v>101.6</v>
      </c>
      <c r="J25" s="45">
        <v>135.4</v>
      </c>
      <c r="K25" s="45">
        <v>137</v>
      </c>
      <c r="L25" s="19"/>
    </row>
    <row r="26" spans="2:12" ht="15.75" hidden="1" x14ac:dyDescent="0.25">
      <c r="B26" s="29" t="s">
        <v>24</v>
      </c>
      <c r="C26" s="46">
        <v>91.3</v>
      </c>
      <c r="D26" s="46">
        <v>94</v>
      </c>
      <c r="E26" s="46">
        <v>119.1</v>
      </c>
      <c r="F26" s="46">
        <v>133</v>
      </c>
      <c r="G26" s="46">
        <v>91.1</v>
      </c>
      <c r="H26" s="46">
        <v>61.8</v>
      </c>
      <c r="I26" s="46">
        <v>102</v>
      </c>
      <c r="J26" s="46">
        <v>122.5</v>
      </c>
      <c r="K26" s="46">
        <v>144.1</v>
      </c>
      <c r="L26" s="5">
        <f>((D26*$D$5)+(E26*$E$5)+(F26*$F$5)+(G26*$G$5)+(H26*$H$5)+(I26*$I$5)+(J26*$J$5)+(K26*$K$5))/$C$5</f>
        <v>91.305925999999999</v>
      </c>
    </row>
    <row r="27" spans="2:12" ht="15.75" hidden="1" x14ac:dyDescent="0.25">
      <c r="B27" s="29" t="s">
        <v>12</v>
      </c>
      <c r="C27" s="46">
        <v>81.599999999999994</v>
      </c>
      <c r="D27" s="46">
        <v>96.4</v>
      </c>
      <c r="E27" s="46">
        <v>112.5</v>
      </c>
      <c r="F27" s="46">
        <v>137.1</v>
      </c>
      <c r="G27" s="46">
        <v>80.400000000000006</v>
      </c>
      <c r="H27" s="46">
        <v>97.9</v>
      </c>
      <c r="I27" s="46">
        <v>94.1</v>
      </c>
      <c r="J27" s="46">
        <v>128.30000000000001</v>
      </c>
      <c r="K27" s="46">
        <v>121.1</v>
      </c>
      <c r="L27" s="5">
        <f t="shared" ref="L27:L29" si="3">((D27*$D$5)+(E27*$E$5)+(F27*$F$5)+(G27*$G$5)+(H27*$H$5)+(I27*$I$5)+(J27*$J$5)+(K27*$K$5))/$C$5</f>
        <v>81.647790000000001</v>
      </c>
    </row>
    <row r="28" spans="2:12" ht="15.75" hidden="1" x14ac:dyDescent="0.25">
      <c r="B28" s="29" t="s">
        <v>9</v>
      </c>
      <c r="C28" s="46">
        <v>82.5</v>
      </c>
      <c r="D28" s="46">
        <v>107.4</v>
      </c>
      <c r="E28" s="46">
        <v>96.5</v>
      </c>
      <c r="F28" s="46">
        <v>139.5</v>
      </c>
      <c r="G28" s="46">
        <v>80.599999999999994</v>
      </c>
      <c r="H28" s="46">
        <v>114.5</v>
      </c>
      <c r="I28" s="46">
        <v>107.9</v>
      </c>
      <c r="J28" s="46">
        <v>149.19999999999999</v>
      </c>
      <c r="K28" s="46">
        <v>133.80000000000001</v>
      </c>
      <c r="L28" s="5">
        <f t="shared" si="3"/>
        <v>82.542067000000003</v>
      </c>
    </row>
    <row r="29" spans="2:12" ht="15.75" hidden="1" x14ac:dyDescent="0.25">
      <c r="B29" s="29" t="s">
        <v>21</v>
      </c>
      <c r="C29" s="46">
        <v>90</v>
      </c>
      <c r="D29" s="46">
        <v>119.1</v>
      </c>
      <c r="E29" s="46">
        <v>102.6</v>
      </c>
      <c r="F29" s="46">
        <v>127.7</v>
      </c>
      <c r="G29" s="46">
        <v>88</v>
      </c>
      <c r="H29" s="46">
        <v>134.69999999999999</v>
      </c>
      <c r="I29" s="46">
        <v>102.4</v>
      </c>
      <c r="J29" s="46">
        <v>141.69999999999999</v>
      </c>
      <c r="K29" s="46">
        <v>148.80000000000001</v>
      </c>
      <c r="L29" s="5">
        <f t="shared" si="3"/>
        <v>89.958562000000015</v>
      </c>
    </row>
    <row r="30" spans="2:12" ht="15.75" hidden="1" x14ac:dyDescent="0.25">
      <c r="B30" s="27"/>
      <c r="C30" s="47"/>
      <c r="D30" s="47"/>
      <c r="E30" s="47"/>
      <c r="F30" s="47"/>
      <c r="G30" s="47"/>
      <c r="H30" s="47"/>
      <c r="I30" s="47"/>
      <c r="J30" s="47"/>
      <c r="K30" s="47"/>
      <c r="L30" s="10"/>
    </row>
    <row r="31" spans="2:12" s="16" customFormat="1" ht="15.75" hidden="1" x14ac:dyDescent="0.25">
      <c r="B31" s="27">
        <v>2019</v>
      </c>
      <c r="C31" s="45">
        <v>91</v>
      </c>
      <c r="D31" s="45">
        <v>104.2</v>
      </c>
      <c r="E31" s="45">
        <v>103.7</v>
      </c>
      <c r="F31" s="45">
        <v>120</v>
      </c>
      <c r="G31" s="45">
        <v>89.8</v>
      </c>
      <c r="H31" s="45">
        <v>112.3</v>
      </c>
      <c r="I31" s="45">
        <v>109.6</v>
      </c>
      <c r="J31" s="45">
        <v>126.1</v>
      </c>
      <c r="K31" s="45">
        <v>126.9</v>
      </c>
      <c r="L31" s="19"/>
    </row>
    <row r="32" spans="2:12" ht="15.75" hidden="1" x14ac:dyDescent="0.25">
      <c r="B32" s="29" t="s">
        <v>24</v>
      </c>
      <c r="C32" s="46">
        <v>102.5</v>
      </c>
      <c r="D32" s="46">
        <v>92.1</v>
      </c>
      <c r="E32" s="46">
        <v>106.4</v>
      </c>
      <c r="F32" s="46">
        <v>99.8</v>
      </c>
      <c r="G32" s="46">
        <v>102.6</v>
      </c>
      <c r="H32" s="46">
        <v>82.2</v>
      </c>
      <c r="I32" s="46">
        <v>98.2</v>
      </c>
      <c r="J32" s="46">
        <v>120.3</v>
      </c>
      <c r="K32" s="46">
        <v>120.9</v>
      </c>
      <c r="L32" s="5">
        <f>((D32*$D$5)+(E32*$E$5)+(F32*$F$5)+(G32*$G$5)+(H32*$H$5)+(I32*$I$5)+(J32*$J$5)+(K32*$K$5))/$C$5</f>
        <v>102.480676</v>
      </c>
    </row>
    <row r="33" spans="2:12" ht="15.75" hidden="1" x14ac:dyDescent="0.25">
      <c r="B33" s="29" t="s">
        <v>12</v>
      </c>
      <c r="C33" s="46">
        <v>81.3</v>
      </c>
      <c r="D33" s="46">
        <v>111.5</v>
      </c>
      <c r="E33" s="46">
        <v>105</v>
      </c>
      <c r="F33" s="46">
        <v>131.6</v>
      </c>
      <c r="G33" s="46">
        <v>79.5</v>
      </c>
      <c r="H33" s="46">
        <v>118.3</v>
      </c>
      <c r="I33" s="46">
        <v>119</v>
      </c>
      <c r="J33" s="46">
        <v>127.4</v>
      </c>
      <c r="K33" s="46">
        <v>122.8</v>
      </c>
      <c r="L33" s="5">
        <f t="shared" ref="L33:L35" si="4">((D33*$D$5)+(E33*$E$5)+(F33*$F$5)+(G33*$G$5)+(H33*$H$5)+(I33*$I$5)+(J33*$J$5)+(K33*$K$5))/$C$5</f>
        <v>81.317263999999994</v>
      </c>
    </row>
    <row r="34" spans="2:12" ht="15.75" hidden="1" x14ac:dyDescent="0.25">
      <c r="B34" s="29" t="s">
        <v>9</v>
      </c>
      <c r="C34" s="46">
        <v>75.400000000000006</v>
      </c>
      <c r="D34" s="46">
        <v>122.4</v>
      </c>
      <c r="E34" s="46">
        <v>99.3</v>
      </c>
      <c r="F34" s="46">
        <v>129.69999999999999</v>
      </c>
      <c r="G34" s="46">
        <v>73</v>
      </c>
      <c r="H34" s="46">
        <v>127.2</v>
      </c>
      <c r="I34" s="46">
        <v>105.7</v>
      </c>
      <c r="J34" s="46">
        <v>144.19999999999999</v>
      </c>
      <c r="K34" s="46">
        <v>134.4</v>
      </c>
      <c r="L34" s="5">
        <f t="shared" si="4"/>
        <v>75.443026000000017</v>
      </c>
    </row>
    <row r="35" spans="2:12" ht="15.75" hidden="1" x14ac:dyDescent="0.25">
      <c r="B35" s="29" t="s">
        <v>21</v>
      </c>
      <c r="C35" s="46">
        <v>104.8</v>
      </c>
      <c r="D35" s="46">
        <v>90.7</v>
      </c>
      <c r="E35" s="46">
        <v>103.9</v>
      </c>
      <c r="F35" s="46">
        <v>119</v>
      </c>
      <c r="G35" s="46">
        <v>104.2</v>
      </c>
      <c r="H35" s="46">
        <v>121.3</v>
      </c>
      <c r="I35" s="46">
        <v>115.3</v>
      </c>
      <c r="J35" s="46">
        <v>112.6</v>
      </c>
      <c r="K35" s="46">
        <v>129.5</v>
      </c>
      <c r="L35" s="5">
        <f t="shared" si="4"/>
        <v>104.82150100000003</v>
      </c>
    </row>
    <row r="36" spans="2:12" ht="15.75" hidden="1" x14ac:dyDescent="0.25">
      <c r="B36" s="32"/>
      <c r="C36" s="47"/>
      <c r="D36" s="47"/>
      <c r="E36" s="47"/>
      <c r="F36" s="47"/>
      <c r="G36" s="47"/>
      <c r="H36" s="47"/>
      <c r="I36" s="47"/>
      <c r="J36" s="47"/>
      <c r="K36" s="47"/>
      <c r="L36" s="10"/>
    </row>
    <row r="37" spans="2:12" s="16" customFormat="1" ht="15.75" hidden="1" x14ac:dyDescent="0.25">
      <c r="B37" s="27">
        <v>2020</v>
      </c>
      <c r="C37" s="45">
        <v>116.4</v>
      </c>
      <c r="D37" s="45">
        <v>101.4</v>
      </c>
      <c r="E37" s="45">
        <v>134.1</v>
      </c>
      <c r="F37" s="45">
        <v>129.6</v>
      </c>
      <c r="G37" s="45">
        <v>116.2</v>
      </c>
      <c r="H37" s="45">
        <v>108</v>
      </c>
      <c r="I37" s="45">
        <v>112.6</v>
      </c>
      <c r="J37" s="45">
        <v>139.1</v>
      </c>
      <c r="K37" s="45">
        <v>127.7</v>
      </c>
      <c r="L37" s="19"/>
    </row>
    <row r="38" spans="2:12" ht="15.75" hidden="1" x14ac:dyDescent="0.25">
      <c r="B38" s="29" t="s">
        <v>24</v>
      </c>
      <c r="C38" s="48">
        <v>131.30000000000001</v>
      </c>
      <c r="D38" s="49">
        <v>103.9</v>
      </c>
      <c r="E38" s="49">
        <v>162.9</v>
      </c>
      <c r="F38" s="49">
        <v>124.8</v>
      </c>
      <c r="G38" s="49">
        <v>131.5</v>
      </c>
      <c r="H38" s="49">
        <v>119.3</v>
      </c>
      <c r="I38" s="49">
        <v>112.8</v>
      </c>
      <c r="J38" s="49">
        <v>145.5</v>
      </c>
      <c r="K38" s="49">
        <v>136.19999999999999</v>
      </c>
      <c r="L38" s="5">
        <f>((D38*$D$5)+(E38*$E$5)+(F38*$F$5)+(G38*$G$5)+(H38*$H$5)+(I38*$I$5)+(J38*$J$5)+(K38*$K$5))/$C$5</f>
        <v>131.32901900000002</v>
      </c>
    </row>
    <row r="39" spans="2:12" ht="15.75" hidden="1" x14ac:dyDescent="0.25">
      <c r="B39" s="29" t="s">
        <v>12</v>
      </c>
      <c r="C39" s="48">
        <v>115.3</v>
      </c>
      <c r="D39" s="49">
        <v>115.8</v>
      </c>
      <c r="E39" s="49">
        <v>116.5</v>
      </c>
      <c r="F39" s="49">
        <v>126.3</v>
      </c>
      <c r="G39" s="49">
        <v>114.9</v>
      </c>
      <c r="H39" s="49">
        <v>113</v>
      </c>
      <c r="I39" s="49">
        <v>106.5</v>
      </c>
      <c r="J39" s="49">
        <v>148.5</v>
      </c>
      <c r="K39" s="49">
        <v>123.2</v>
      </c>
      <c r="L39" s="5">
        <f t="shared" ref="L39:L51" si="5">((D39*$D$5)+(E39*$E$5)+(F39*$F$5)+(G39*$G$5)+(H39*$H$5)+(I39*$I$5)+(J39*$J$5)+(K39*$K$5))/$C$5</f>
        <v>115.253052</v>
      </c>
    </row>
    <row r="40" spans="2:12" ht="15.75" hidden="1" x14ac:dyDescent="0.25">
      <c r="B40" s="29" t="s">
        <v>9</v>
      </c>
      <c r="C40" s="48">
        <v>119.5</v>
      </c>
      <c r="D40" s="49">
        <v>80.3</v>
      </c>
      <c r="E40" s="49">
        <v>120.1</v>
      </c>
      <c r="F40" s="49">
        <v>123.3</v>
      </c>
      <c r="G40" s="49">
        <v>120.1</v>
      </c>
      <c r="H40" s="49">
        <v>78.599999999999994</v>
      </c>
      <c r="I40" s="49">
        <v>97.2</v>
      </c>
      <c r="J40" s="49">
        <v>148.5</v>
      </c>
      <c r="K40" s="49">
        <v>131.9</v>
      </c>
      <c r="L40" s="5">
        <f t="shared" si="5"/>
        <v>119.549249</v>
      </c>
    </row>
    <row r="41" spans="2:12" ht="15.75" hidden="1" customHeight="1" x14ac:dyDescent="0.25">
      <c r="B41" s="29" t="s">
        <v>21</v>
      </c>
      <c r="C41" s="48">
        <v>99.3</v>
      </c>
      <c r="D41" s="50">
        <v>105.7</v>
      </c>
      <c r="E41" s="50">
        <v>137</v>
      </c>
      <c r="F41" s="50">
        <v>144.1</v>
      </c>
      <c r="G41" s="50">
        <v>98.3</v>
      </c>
      <c r="H41" s="50">
        <v>121.2</v>
      </c>
      <c r="I41" s="50">
        <v>134</v>
      </c>
      <c r="J41" s="50">
        <v>113.9</v>
      </c>
      <c r="K41" s="50">
        <v>119.6</v>
      </c>
      <c r="L41" s="5">
        <f t="shared" si="5"/>
        <v>99.293984999999992</v>
      </c>
    </row>
    <row r="42" spans="2:12" ht="15.75" hidden="1" x14ac:dyDescent="0.25">
      <c r="B42" s="32"/>
      <c r="C42" s="51"/>
      <c r="D42" s="52"/>
      <c r="E42" s="52"/>
      <c r="F42" s="52"/>
      <c r="G42" s="52"/>
      <c r="H42" s="52"/>
      <c r="I42" s="52"/>
      <c r="J42" s="52"/>
      <c r="K42" s="52"/>
    </row>
    <row r="43" spans="2:12" s="16" customFormat="1" ht="15.75" hidden="1" x14ac:dyDescent="0.25">
      <c r="B43" s="27">
        <v>2021</v>
      </c>
      <c r="C43" s="35">
        <v>86.4</v>
      </c>
      <c r="D43" s="35">
        <v>92.3</v>
      </c>
      <c r="E43" s="35">
        <v>138.30000000000001</v>
      </c>
      <c r="F43" s="35">
        <v>104.6</v>
      </c>
      <c r="G43" s="35">
        <v>85.4</v>
      </c>
      <c r="H43" s="35">
        <v>98.8</v>
      </c>
      <c r="I43" s="35">
        <v>109.3</v>
      </c>
      <c r="J43" s="35">
        <v>114.4</v>
      </c>
      <c r="K43" s="35">
        <v>122.4</v>
      </c>
      <c r="L43" s="18"/>
    </row>
    <row r="44" spans="2:12" ht="15.75" hidden="1" x14ac:dyDescent="0.25">
      <c r="B44" s="29" t="s">
        <v>24</v>
      </c>
      <c r="C44" s="48">
        <v>82.4</v>
      </c>
      <c r="D44" s="53">
        <v>93.4</v>
      </c>
      <c r="E44" s="53">
        <v>133.1</v>
      </c>
      <c r="F44" s="53">
        <v>106.8</v>
      </c>
      <c r="G44" s="53">
        <v>81.3</v>
      </c>
      <c r="H44" s="53">
        <v>99.5</v>
      </c>
      <c r="I44" s="53">
        <v>107.8</v>
      </c>
      <c r="J44" s="53">
        <v>108.3</v>
      </c>
      <c r="K44" s="53">
        <v>119.9</v>
      </c>
      <c r="L44" s="5">
        <f t="shared" si="5"/>
        <v>82.359266999999988</v>
      </c>
    </row>
    <row r="45" spans="2:12" ht="15.75" hidden="1" x14ac:dyDescent="0.25">
      <c r="B45" s="29" t="s">
        <v>12</v>
      </c>
      <c r="C45" s="48">
        <v>85.4</v>
      </c>
      <c r="D45" s="50">
        <v>88.5</v>
      </c>
      <c r="E45" s="50">
        <v>132.6</v>
      </c>
      <c r="F45" s="50">
        <v>91.4</v>
      </c>
      <c r="G45" s="50">
        <v>84.3</v>
      </c>
      <c r="H45" s="50">
        <v>95.4</v>
      </c>
      <c r="I45" s="50">
        <v>118.5</v>
      </c>
      <c r="J45" s="50">
        <v>121.8</v>
      </c>
      <c r="K45" s="50">
        <v>121.1</v>
      </c>
      <c r="L45" s="5">
        <f t="shared" si="5"/>
        <v>85.357120999999992</v>
      </c>
    </row>
    <row r="46" spans="2:12" ht="15.75" hidden="1" x14ac:dyDescent="0.25">
      <c r="B46" s="29" t="s">
        <v>9</v>
      </c>
      <c r="C46" s="48">
        <v>88.7</v>
      </c>
      <c r="D46" s="53">
        <v>91.3</v>
      </c>
      <c r="E46" s="53">
        <v>140.1</v>
      </c>
      <c r="F46" s="53">
        <v>103.5</v>
      </c>
      <c r="G46" s="53">
        <v>87.8</v>
      </c>
      <c r="H46" s="53">
        <v>110.7</v>
      </c>
      <c r="I46" s="53">
        <v>96</v>
      </c>
      <c r="J46" s="53">
        <v>110.9</v>
      </c>
      <c r="K46" s="53">
        <v>119.9</v>
      </c>
      <c r="L46" s="5">
        <f t="shared" si="5"/>
        <v>88.744703999999999</v>
      </c>
    </row>
    <row r="47" spans="2:12" ht="15.75" hidden="1" x14ac:dyDescent="0.25">
      <c r="B47" s="29" t="s">
        <v>21</v>
      </c>
      <c r="C47" s="48">
        <v>89.1</v>
      </c>
      <c r="D47" s="50">
        <v>95.9</v>
      </c>
      <c r="E47" s="50">
        <v>147.5</v>
      </c>
      <c r="F47" s="50">
        <v>116.7</v>
      </c>
      <c r="G47" s="50">
        <v>88.3</v>
      </c>
      <c r="H47" s="50">
        <v>89.5</v>
      </c>
      <c r="I47" s="50">
        <v>114.9</v>
      </c>
      <c r="J47" s="50">
        <v>116.4</v>
      </c>
      <c r="K47" s="50">
        <v>128.80000000000001</v>
      </c>
      <c r="L47" s="5">
        <f t="shared" si="5"/>
        <v>89.066047999999995</v>
      </c>
    </row>
    <row r="48" spans="2:12" ht="15.75" hidden="1" x14ac:dyDescent="0.25">
      <c r="B48" s="32"/>
      <c r="C48" s="51"/>
      <c r="D48" s="52"/>
      <c r="E48" s="52"/>
      <c r="F48" s="52"/>
      <c r="G48" s="52"/>
      <c r="H48" s="52"/>
      <c r="I48" s="52"/>
      <c r="J48" s="52"/>
      <c r="K48" s="52"/>
    </row>
    <row r="49" spans="2:12" s="16" customFormat="1" ht="15.75" hidden="1" x14ac:dyDescent="0.25">
      <c r="B49" s="27">
        <v>2022</v>
      </c>
      <c r="C49" s="35">
        <v>67</v>
      </c>
      <c r="D49" s="35">
        <v>100.9</v>
      </c>
      <c r="E49" s="35">
        <v>121.5</v>
      </c>
      <c r="F49" s="35">
        <v>85.4</v>
      </c>
      <c r="G49" s="35">
        <v>65.599999999999994</v>
      </c>
      <c r="H49" s="35">
        <v>85.4</v>
      </c>
      <c r="I49" s="35">
        <v>123.5</v>
      </c>
      <c r="J49" s="35">
        <v>106.8</v>
      </c>
      <c r="K49" s="35">
        <v>103.8</v>
      </c>
      <c r="L49" s="18"/>
    </row>
    <row r="50" spans="2:12" ht="15.75" hidden="1" x14ac:dyDescent="0.25">
      <c r="B50" s="29" t="s">
        <v>24</v>
      </c>
      <c r="C50" s="48">
        <v>76.900000000000006</v>
      </c>
      <c r="D50" s="30">
        <v>93.8</v>
      </c>
      <c r="E50" s="30">
        <v>116</v>
      </c>
      <c r="F50" s="30">
        <v>84.3</v>
      </c>
      <c r="G50" s="30">
        <v>75.5</v>
      </c>
      <c r="H50" s="30">
        <v>96.1</v>
      </c>
      <c r="I50" s="30">
        <v>142.5</v>
      </c>
      <c r="J50" s="30">
        <v>111.05064925840755</v>
      </c>
      <c r="K50" s="30">
        <v>114.7</v>
      </c>
      <c r="L50" s="5">
        <f t="shared" si="5"/>
        <v>76.92851040154585</v>
      </c>
    </row>
    <row r="51" spans="2:12" ht="15.75" hidden="1" x14ac:dyDescent="0.25">
      <c r="B51" s="29" t="s">
        <v>12</v>
      </c>
      <c r="C51" s="48">
        <v>65.8</v>
      </c>
      <c r="D51" s="30">
        <v>108.2</v>
      </c>
      <c r="E51" s="30">
        <v>140.9</v>
      </c>
      <c r="F51" s="30">
        <v>107.5</v>
      </c>
      <c r="G51" s="30">
        <v>63.6</v>
      </c>
      <c r="H51" s="30">
        <v>96.8</v>
      </c>
      <c r="I51" s="30">
        <v>147.5</v>
      </c>
      <c r="J51" s="30">
        <v>126.6</v>
      </c>
      <c r="K51" s="30">
        <v>122.1</v>
      </c>
      <c r="L51" s="5">
        <f t="shared" si="5"/>
        <v>65.843894999999989</v>
      </c>
    </row>
    <row r="52" spans="2:12" ht="15.75" hidden="1" x14ac:dyDescent="0.25">
      <c r="B52" s="29" t="s">
        <v>9</v>
      </c>
      <c r="C52" s="48">
        <v>65.7</v>
      </c>
      <c r="D52" s="30">
        <v>103.1</v>
      </c>
      <c r="E52" s="30">
        <v>134.80000000000001</v>
      </c>
      <c r="F52" s="30">
        <v>62.3</v>
      </c>
      <c r="G52" s="30">
        <v>65</v>
      </c>
      <c r="H52" s="30">
        <v>70.3</v>
      </c>
      <c r="I52" s="30">
        <v>103.3</v>
      </c>
      <c r="J52" s="30">
        <v>85.6</v>
      </c>
      <c r="K52" s="30">
        <v>85.1</v>
      </c>
      <c r="L52" s="5">
        <f>((D52*$D$5)+(E52*$E$5)+(F52*$F$5)+(G52*$G$5)+(H52*$H$5)+(I52*$I$5)+(J52*$J$5)+(K52*$K$5))/$C$5</f>
        <v>65.709900000000005</v>
      </c>
    </row>
    <row r="53" spans="2:12" ht="15.75" hidden="1" x14ac:dyDescent="0.25">
      <c r="B53" s="29" t="s">
        <v>21</v>
      </c>
      <c r="C53" s="48">
        <v>59.5</v>
      </c>
      <c r="D53" s="30">
        <v>98.4</v>
      </c>
      <c r="E53" s="30">
        <v>94.2</v>
      </c>
      <c r="F53" s="30">
        <v>87.6</v>
      </c>
      <c r="G53" s="30">
        <v>58.1</v>
      </c>
      <c r="H53" s="30">
        <v>78.2</v>
      </c>
      <c r="I53" s="30">
        <v>100.5</v>
      </c>
      <c r="J53" s="30">
        <v>104</v>
      </c>
      <c r="K53" s="30">
        <v>93.4</v>
      </c>
      <c r="L53" s="5">
        <f>((D53*$D$5)+(E53*$E$5)+(F53*$F$5)+(G53*$G$5)+(H53*$H$5)+(I53*$I$5)+(J53*$J$5)+(K53*$K$5))/$C$5</f>
        <v>59.504393000000007</v>
      </c>
    </row>
    <row r="54" spans="2:12" ht="15.75" hidden="1" x14ac:dyDescent="0.25">
      <c r="B54" s="32"/>
      <c r="C54" s="48"/>
      <c r="D54" s="48"/>
      <c r="E54" s="48"/>
      <c r="F54" s="48"/>
      <c r="G54" s="48"/>
      <c r="H54" s="48"/>
      <c r="I54" s="48"/>
      <c r="J54" s="48"/>
      <c r="K54" s="48"/>
    </row>
    <row r="55" spans="2:12" ht="15.75" x14ac:dyDescent="0.25">
      <c r="B55" s="27">
        <v>2023</v>
      </c>
      <c r="C55" s="35">
        <v>65.099999999999994</v>
      </c>
      <c r="D55" s="28">
        <v>79.2</v>
      </c>
      <c r="E55" s="28">
        <v>124.3</v>
      </c>
      <c r="F55" s="28">
        <v>82.1</v>
      </c>
      <c r="G55" s="28">
        <v>63.7</v>
      </c>
      <c r="H55" s="28">
        <v>87.5</v>
      </c>
      <c r="I55" s="28">
        <v>108.3</v>
      </c>
      <c r="J55" s="28">
        <v>107.5</v>
      </c>
      <c r="K55" s="28">
        <v>93.2</v>
      </c>
    </row>
    <row r="56" spans="2:12" ht="15.75" x14ac:dyDescent="0.25">
      <c r="B56" s="29" t="s">
        <v>24</v>
      </c>
      <c r="C56" s="48">
        <v>74.400000000000006</v>
      </c>
      <c r="D56" s="30">
        <v>93.6</v>
      </c>
      <c r="E56" s="30">
        <v>113.2</v>
      </c>
      <c r="F56" s="30">
        <v>84.6</v>
      </c>
      <c r="G56" s="30">
        <v>73.2</v>
      </c>
      <c r="H56" s="30">
        <v>98.3</v>
      </c>
      <c r="I56" s="30">
        <v>101.4</v>
      </c>
      <c r="J56" s="30">
        <v>113.7</v>
      </c>
      <c r="K56" s="30">
        <v>91.9</v>
      </c>
    </row>
    <row r="57" spans="2:12" ht="15.75" x14ac:dyDescent="0.25">
      <c r="B57" s="29" t="s">
        <v>12</v>
      </c>
      <c r="C57" s="48">
        <v>61.1</v>
      </c>
      <c r="D57" s="30">
        <v>80.900000000000006</v>
      </c>
      <c r="E57" s="30">
        <v>143.30000000000001</v>
      </c>
      <c r="F57" s="30">
        <v>106.4</v>
      </c>
      <c r="G57" s="30">
        <v>59</v>
      </c>
      <c r="H57" s="30">
        <v>85.7</v>
      </c>
      <c r="I57" s="30">
        <v>115.5</v>
      </c>
      <c r="J57" s="30">
        <v>132</v>
      </c>
      <c r="K57" s="30">
        <v>116.1</v>
      </c>
    </row>
    <row r="58" spans="2:12" ht="15.75" x14ac:dyDescent="0.25">
      <c r="B58" s="29" t="s">
        <v>9</v>
      </c>
      <c r="C58" s="48">
        <v>58.5</v>
      </c>
      <c r="D58" s="30">
        <v>73.400000000000006</v>
      </c>
      <c r="E58" s="30">
        <v>147.1</v>
      </c>
      <c r="F58" s="30">
        <v>59.4</v>
      </c>
      <c r="G58" s="30">
        <v>57.2</v>
      </c>
      <c r="H58" s="30">
        <v>87.4</v>
      </c>
      <c r="I58" s="30">
        <v>116.1</v>
      </c>
      <c r="J58" s="30">
        <v>83.6</v>
      </c>
      <c r="K58" s="30">
        <v>74.599999999999994</v>
      </c>
    </row>
    <row r="59" spans="2:12" ht="16.5" customHeight="1" x14ac:dyDescent="0.25">
      <c r="B59" s="29" t="s">
        <v>21</v>
      </c>
      <c r="C59" s="48">
        <v>66.2</v>
      </c>
      <c r="D59" s="30">
        <v>68.8</v>
      </c>
      <c r="E59" s="30">
        <v>93.6</v>
      </c>
      <c r="F59" s="30">
        <v>78</v>
      </c>
      <c r="G59" s="30">
        <v>65.2</v>
      </c>
      <c r="H59" s="30">
        <v>78.400000000000006</v>
      </c>
      <c r="I59" s="30">
        <v>100.3</v>
      </c>
      <c r="J59" s="30">
        <v>100.8</v>
      </c>
      <c r="K59" s="30">
        <v>90.1</v>
      </c>
    </row>
    <row r="60" spans="2:12" ht="16.5" customHeight="1" x14ac:dyDescent="0.25">
      <c r="B60" s="29"/>
      <c r="C60" s="48"/>
      <c r="D60" s="48"/>
      <c r="E60" s="48"/>
      <c r="F60" s="48"/>
      <c r="G60" s="48"/>
      <c r="H60" s="48"/>
      <c r="I60" s="48"/>
      <c r="J60" s="48"/>
      <c r="K60" s="48"/>
    </row>
    <row r="61" spans="2:12" ht="16.5" customHeight="1" x14ac:dyDescent="0.25">
      <c r="B61" s="27">
        <v>2024</v>
      </c>
      <c r="C61" s="35">
        <v>73.2</v>
      </c>
      <c r="D61" s="28">
        <v>78.7</v>
      </c>
      <c r="E61" s="28">
        <v>129.9</v>
      </c>
      <c r="F61" s="28">
        <v>83.8</v>
      </c>
      <c r="G61" s="28">
        <v>72.099999999999994</v>
      </c>
      <c r="H61" s="28">
        <v>98.2</v>
      </c>
      <c r="I61" s="28">
        <v>111.9</v>
      </c>
      <c r="J61" s="28">
        <v>96.8</v>
      </c>
      <c r="K61" s="28">
        <v>92.8</v>
      </c>
    </row>
    <row r="62" spans="2:12" ht="15.75" x14ac:dyDescent="0.25">
      <c r="B62" s="29" t="s">
        <v>24</v>
      </c>
      <c r="C62" s="48">
        <v>95.1</v>
      </c>
      <c r="D62" s="30">
        <v>93.9</v>
      </c>
      <c r="E62" s="30">
        <v>128</v>
      </c>
      <c r="F62" s="30">
        <v>82.7</v>
      </c>
      <c r="G62" s="30">
        <v>94.5</v>
      </c>
      <c r="H62" s="30">
        <v>105.2</v>
      </c>
      <c r="I62" s="30">
        <v>108.2</v>
      </c>
      <c r="J62" s="30">
        <v>123.6</v>
      </c>
      <c r="K62" s="30">
        <v>86.6</v>
      </c>
    </row>
    <row r="63" spans="2:12" ht="15.75" x14ac:dyDescent="0.25">
      <c r="B63" s="29" t="s">
        <v>12</v>
      </c>
      <c r="C63" s="48">
        <v>67.400000000000006</v>
      </c>
      <c r="D63" s="30">
        <v>76.2</v>
      </c>
      <c r="E63" s="30">
        <v>116.3</v>
      </c>
      <c r="F63" s="30">
        <v>102.1</v>
      </c>
      <c r="G63" s="30">
        <v>65.5</v>
      </c>
      <c r="H63" s="30">
        <v>120.4</v>
      </c>
      <c r="I63" s="30">
        <v>116.9</v>
      </c>
      <c r="J63" s="30">
        <v>88.8</v>
      </c>
      <c r="K63" s="30">
        <v>110.4</v>
      </c>
    </row>
    <row r="64" spans="2:12" ht="15.75" x14ac:dyDescent="0.25">
      <c r="B64" s="29" t="s">
        <v>9</v>
      </c>
      <c r="C64" s="48">
        <v>66.900000000000006</v>
      </c>
      <c r="D64" s="30">
        <v>71</v>
      </c>
      <c r="E64" s="30">
        <v>145.30000000000001</v>
      </c>
      <c r="F64" s="30">
        <v>75.400000000000006</v>
      </c>
      <c r="G64" s="30">
        <v>66</v>
      </c>
      <c r="H64" s="30">
        <v>75</v>
      </c>
      <c r="I64" s="30">
        <v>104.8</v>
      </c>
      <c r="J64" s="30">
        <v>97.7</v>
      </c>
      <c r="K64" s="30">
        <v>83.2</v>
      </c>
    </row>
    <row r="65" spans="2:12" ht="15.75" x14ac:dyDescent="0.25">
      <c r="B65" s="29" t="s">
        <v>21</v>
      </c>
      <c r="C65" s="48">
        <v>63.5</v>
      </c>
      <c r="D65" s="30">
        <v>73.5</v>
      </c>
      <c r="E65" s="30">
        <v>129.9</v>
      </c>
      <c r="F65" s="30">
        <v>74.900000000000006</v>
      </c>
      <c r="G65" s="30">
        <v>62.2</v>
      </c>
      <c r="H65" s="30">
        <v>92.3</v>
      </c>
      <c r="I65" s="30">
        <v>117.6</v>
      </c>
      <c r="J65" s="30">
        <v>77.2</v>
      </c>
      <c r="K65" s="30">
        <v>91.1</v>
      </c>
    </row>
    <row r="66" spans="2:12" ht="15.75" x14ac:dyDescent="0.25">
      <c r="B66" s="29"/>
      <c r="C66" s="48"/>
      <c r="D66" s="30"/>
      <c r="E66" s="30"/>
      <c r="F66" s="30"/>
      <c r="G66" s="30"/>
      <c r="H66" s="30"/>
      <c r="I66" s="30"/>
      <c r="J66" s="30"/>
      <c r="K66" s="30"/>
    </row>
    <row r="67" spans="2:12" ht="16.5" customHeight="1" x14ac:dyDescent="0.25">
      <c r="B67" s="27">
        <v>2025</v>
      </c>
      <c r="C67" s="35"/>
      <c r="D67" s="28"/>
      <c r="E67" s="28"/>
      <c r="F67" s="28"/>
      <c r="G67" s="28"/>
      <c r="H67" s="28"/>
      <c r="I67" s="28"/>
      <c r="J67" s="28"/>
      <c r="K67" s="28"/>
    </row>
    <row r="68" spans="2:12" ht="15.75" x14ac:dyDescent="0.25">
      <c r="B68" s="29" t="s">
        <v>24</v>
      </c>
      <c r="C68" s="48">
        <v>78.3</v>
      </c>
      <c r="D68" s="30">
        <v>94.9</v>
      </c>
      <c r="E68" s="30">
        <v>130.5</v>
      </c>
      <c r="F68" s="30">
        <v>76.599999999999994</v>
      </c>
      <c r="G68" s="30">
        <v>77.599999999999994</v>
      </c>
      <c r="H68" s="30">
        <v>87</v>
      </c>
      <c r="I68" s="30">
        <v>106.6</v>
      </c>
      <c r="J68" s="30">
        <v>105.9</v>
      </c>
      <c r="K68" s="30">
        <v>74.3</v>
      </c>
    </row>
    <row r="69" spans="2:12" ht="9.75" customHeight="1" x14ac:dyDescent="0.25">
      <c r="B69" s="36"/>
      <c r="C69" s="39"/>
      <c r="D69" s="39"/>
      <c r="E69" s="39"/>
      <c r="F69" s="39"/>
      <c r="G69" s="39"/>
      <c r="H69" s="39"/>
      <c r="I69" s="39"/>
      <c r="J69" s="39"/>
      <c r="K69" s="39"/>
      <c r="L69" s="10"/>
    </row>
    <row r="70" spans="2:12" ht="15.75" x14ac:dyDescent="0.25">
      <c r="B70" s="90" t="s">
        <v>13</v>
      </c>
      <c r="C70" s="90"/>
      <c r="D70" s="90"/>
      <c r="E70" s="90"/>
      <c r="F70" s="90"/>
      <c r="G70" s="90"/>
      <c r="H70" s="90"/>
      <c r="I70" s="90"/>
      <c r="J70" s="90"/>
      <c r="K70" s="90"/>
    </row>
    <row r="71" spans="2:12" ht="15.75" hidden="1" x14ac:dyDescent="0.25">
      <c r="B71" s="27">
        <v>2016</v>
      </c>
      <c r="C71" s="40">
        <f t="shared" ref="C71:K71" si="6">((C13/C7)-1)*100</f>
        <v>-7.5664621676891581</v>
      </c>
      <c r="D71" s="40">
        <f t="shared" si="6"/>
        <v>-14.32408236347359</v>
      </c>
      <c r="E71" s="40">
        <f t="shared" si="6"/>
        <v>19.87179487179489</v>
      </c>
      <c r="F71" s="40">
        <f t="shared" si="6"/>
        <v>13.74663072776281</v>
      </c>
      <c r="G71" s="40">
        <f t="shared" si="6"/>
        <v>-8.3505154639175174</v>
      </c>
      <c r="H71" s="40">
        <f t="shared" si="6"/>
        <v>14.70311027332707</v>
      </c>
      <c r="I71" s="40">
        <f t="shared" si="6"/>
        <v>-12.107208872458418</v>
      </c>
      <c r="J71" s="40">
        <f t="shared" si="6"/>
        <v>4.1347626339969468</v>
      </c>
      <c r="K71" s="40">
        <f t="shared" si="6"/>
        <v>19.346517626827175</v>
      </c>
    </row>
    <row r="72" spans="2:12" ht="15.75" hidden="1" x14ac:dyDescent="0.25">
      <c r="B72" s="29" t="s">
        <v>24</v>
      </c>
      <c r="C72" s="41">
        <f t="shared" ref="C72:K72" si="7">((C14/C8)-1)*100</f>
        <v>2.7000000000000135</v>
      </c>
      <c r="D72" s="41">
        <f t="shared" si="7"/>
        <v>-2.4000000000000021</v>
      </c>
      <c r="E72" s="41">
        <f t="shared" si="7"/>
        <v>0.70000000000001172</v>
      </c>
      <c r="F72" s="41">
        <f t="shared" si="7"/>
        <v>20.500000000000007</v>
      </c>
      <c r="G72" s="41">
        <f t="shared" si="7"/>
        <v>1.8000000000000016</v>
      </c>
      <c r="H72" s="41">
        <f t="shared" si="7"/>
        <v>25</v>
      </c>
      <c r="I72" s="41">
        <f t="shared" si="7"/>
        <v>-6.9000000000000057</v>
      </c>
      <c r="J72" s="41">
        <f t="shared" si="7"/>
        <v>22.299999999999986</v>
      </c>
      <c r="K72" s="41">
        <f t="shared" si="7"/>
        <v>60.099999999999994</v>
      </c>
    </row>
    <row r="73" spans="2:12" ht="15.75" hidden="1" x14ac:dyDescent="0.25">
      <c r="B73" s="29" t="s">
        <v>12</v>
      </c>
      <c r="C73" s="41">
        <f t="shared" ref="C73:K73" si="8">((C15/C9)-1)*100</f>
        <v>-18.55287569573284</v>
      </c>
      <c r="D73" s="41">
        <f t="shared" si="8"/>
        <v>60.071942446043145</v>
      </c>
      <c r="E73" s="41">
        <f t="shared" si="8"/>
        <v>-29.251170046801867</v>
      </c>
      <c r="F73" s="41">
        <f t="shared" si="8"/>
        <v>-26.859504132231404</v>
      </c>
      <c r="G73" s="41">
        <f t="shared" si="8"/>
        <v>-20.148560817084494</v>
      </c>
      <c r="H73" s="41">
        <f t="shared" si="8"/>
        <v>67.0807453416149</v>
      </c>
      <c r="I73" s="41">
        <f t="shared" si="8"/>
        <v>-25.390625</v>
      </c>
      <c r="J73" s="41">
        <f t="shared" si="8"/>
        <v>-14.907651715039572</v>
      </c>
      <c r="K73" s="41">
        <f t="shared" si="8"/>
        <v>41.141732283464584</v>
      </c>
    </row>
    <row r="74" spans="2:12" ht="15.75" hidden="1" x14ac:dyDescent="0.25">
      <c r="B74" s="29" t="s">
        <v>9</v>
      </c>
      <c r="C74" s="41">
        <f t="shared" ref="C74:K74" si="9">((C16/C10)-1)*100</f>
        <v>-3.524229074889873</v>
      </c>
      <c r="D74" s="41">
        <f t="shared" si="9"/>
        <v>-54.346238130021916</v>
      </c>
      <c r="E74" s="41">
        <f t="shared" si="9"/>
        <v>84.531886024423343</v>
      </c>
      <c r="F74" s="41">
        <f t="shared" si="9"/>
        <v>11.607843137254914</v>
      </c>
      <c r="G74" s="41">
        <f t="shared" si="9"/>
        <v>-3.2694475760992159</v>
      </c>
      <c r="H74" s="41">
        <f t="shared" si="9"/>
        <v>-3.9971448965024914</v>
      </c>
      <c r="I74" s="41">
        <f t="shared" si="9"/>
        <v>-14.740673339399457</v>
      </c>
      <c r="J74" s="41">
        <f t="shared" si="9"/>
        <v>-12.507936507936501</v>
      </c>
      <c r="K74" s="41">
        <f t="shared" si="9"/>
        <v>-6.6935483870967705</v>
      </c>
    </row>
    <row r="75" spans="2:12" ht="15.75" hidden="1" x14ac:dyDescent="0.25">
      <c r="B75" s="29" t="s">
        <v>21</v>
      </c>
      <c r="C75" s="41">
        <f t="shared" ref="C75:K75" si="10">((C17/C11)-1)*100</f>
        <v>-9.8484848484848619</v>
      </c>
      <c r="D75" s="41">
        <f t="shared" si="10"/>
        <v>-29.295328582739511</v>
      </c>
      <c r="E75" s="41">
        <f t="shared" si="10"/>
        <v>67.58620689655173</v>
      </c>
      <c r="F75" s="41">
        <f t="shared" si="10"/>
        <v>60.020661157024804</v>
      </c>
      <c r="G75" s="41">
        <f t="shared" si="10"/>
        <v>-10.698689956331876</v>
      </c>
      <c r="H75" s="41">
        <f t="shared" si="10"/>
        <v>-10.617760617760618</v>
      </c>
      <c r="I75" s="41">
        <f t="shared" si="10"/>
        <v>3.5864978902953704</v>
      </c>
      <c r="J75" s="41">
        <f t="shared" si="10"/>
        <v>36.716681376875556</v>
      </c>
      <c r="K75" s="41">
        <f t="shared" si="10"/>
        <v>-2.4390243902439046</v>
      </c>
    </row>
    <row r="76" spans="2:12" ht="15.75" hidden="1" x14ac:dyDescent="0.25">
      <c r="B76" s="27"/>
      <c r="C76" s="40"/>
      <c r="D76" s="40"/>
      <c r="E76" s="40"/>
      <c r="F76" s="40"/>
      <c r="G76" s="40"/>
      <c r="H76" s="40"/>
      <c r="I76" s="40"/>
      <c r="J76" s="40"/>
      <c r="K76" s="40"/>
    </row>
    <row r="77" spans="2:12" ht="15.75" hidden="1" x14ac:dyDescent="0.25">
      <c r="B77" s="27">
        <v>2017</v>
      </c>
      <c r="C77" s="40">
        <f t="shared" ref="C77:K77" si="11">((C19/C13)-1)*100</f>
        <v>-0.11061946902656272</v>
      </c>
      <c r="D77" s="40">
        <f t="shared" si="11"/>
        <v>-0.52246603970741434</v>
      </c>
      <c r="E77" s="40">
        <f t="shared" si="11"/>
        <v>2.7629233511586415</v>
      </c>
      <c r="F77" s="40">
        <f t="shared" si="11"/>
        <v>-16.508688783570292</v>
      </c>
      <c r="G77" s="40">
        <f t="shared" si="11"/>
        <v>0.787401574803126</v>
      </c>
      <c r="H77" s="40">
        <f t="shared" si="11"/>
        <v>-28.512736236647495</v>
      </c>
      <c r="I77" s="40">
        <f t="shared" si="11"/>
        <v>3.8906414300736047</v>
      </c>
      <c r="J77" s="40">
        <f t="shared" si="11"/>
        <v>1.9117647058823461</v>
      </c>
      <c r="K77" s="40">
        <f t="shared" si="11"/>
        <v>-11.527377521613847</v>
      </c>
    </row>
    <row r="78" spans="2:12" ht="15.75" hidden="1" x14ac:dyDescent="0.25">
      <c r="B78" s="29" t="s">
        <v>24</v>
      </c>
      <c r="C78" s="41">
        <f t="shared" ref="C78:K78" si="12">((C20/C14)-1)*100</f>
        <v>-10.418695228821818</v>
      </c>
      <c r="D78" s="41">
        <f t="shared" si="12"/>
        <v>-4.098360655737709</v>
      </c>
      <c r="E78" s="41">
        <f t="shared" si="12"/>
        <v>15.590863952333667</v>
      </c>
      <c r="F78" s="41">
        <f t="shared" si="12"/>
        <v>-25.311203319502074</v>
      </c>
      <c r="G78" s="41">
        <f t="shared" si="12"/>
        <v>-11.296660117878188</v>
      </c>
      <c r="H78" s="41">
        <f t="shared" si="12"/>
        <v>-2.8799999999999937</v>
      </c>
      <c r="I78" s="41">
        <f t="shared" si="12"/>
        <v>25.026852846401738</v>
      </c>
      <c r="J78" s="41">
        <f t="shared" si="12"/>
        <v>28.454619787408021</v>
      </c>
      <c r="K78" s="41">
        <f t="shared" si="12"/>
        <v>-15.240474703310436</v>
      </c>
    </row>
    <row r="79" spans="2:12" ht="15.75" hidden="1" x14ac:dyDescent="0.25">
      <c r="B79" s="29" t="s">
        <v>12</v>
      </c>
      <c r="C79" s="41">
        <f t="shared" ref="C79:K79" si="13">((C21/C15)-1)*100</f>
        <v>-0.1138952164009055</v>
      </c>
      <c r="D79" s="41">
        <f t="shared" si="13"/>
        <v>-29.887640449438202</v>
      </c>
      <c r="E79" s="41">
        <f t="shared" si="13"/>
        <v>47.960308710033047</v>
      </c>
      <c r="F79" s="41">
        <f t="shared" si="13"/>
        <v>17.627118644067785</v>
      </c>
      <c r="G79" s="41">
        <f t="shared" si="13"/>
        <v>1.2790697674418539</v>
      </c>
      <c r="H79" s="41">
        <f t="shared" si="13"/>
        <v>-50.260223048327134</v>
      </c>
      <c r="I79" s="41">
        <f t="shared" si="13"/>
        <v>10.785340314136116</v>
      </c>
      <c r="J79" s="41">
        <f t="shared" si="13"/>
        <v>9.4573643410852615</v>
      </c>
      <c r="K79" s="41">
        <f t="shared" si="13"/>
        <v>-5.2998605299860451</v>
      </c>
    </row>
    <row r="80" spans="2:12" ht="15.75" hidden="1" x14ac:dyDescent="0.25">
      <c r="B80" s="29" t="s">
        <v>9</v>
      </c>
      <c r="C80" s="41">
        <f t="shared" ref="C80:K80" si="14">((C22/C16)-1)*100</f>
        <v>0.68493150684931781</v>
      </c>
      <c r="D80" s="41">
        <f t="shared" si="14"/>
        <v>17.599999999999994</v>
      </c>
      <c r="E80" s="41">
        <f t="shared" si="14"/>
        <v>7.794117647058818</v>
      </c>
      <c r="F80" s="41">
        <f t="shared" si="14"/>
        <v>-16.514406184118069</v>
      </c>
      <c r="G80" s="41">
        <f t="shared" si="14"/>
        <v>1.9813519813519864</v>
      </c>
      <c r="H80" s="41">
        <f t="shared" si="14"/>
        <v>-27.360594795539029</v>
      </c>
      <c r="I80" s="41">
        <f t="shared" si="14"/>
        <v>-11.312700106723595</v>
      </c>
      <c r="J80" s="41">
        <f t="shared" si="14"/>
        <v>-4.8621190130624159</v>
      </c>
      <c r="K80" s="41">
        <f t="shared" si="14"/>
        <v>-20.743301642178047</v>
      </c>
    </row>
    <row r="81" spans="2:11" ht="15.75" hidden="1" x14ac:dyDescent="0.25">
      <c r="B81" s="29" t="s">
        <v>21</v>
      </c>
      <c r="C81" s="41">
        <f t="shared" ref="C81:K81" si="15">((C23/C17)-1)*100</f>
        <v>12.004801920768315</v>
      </c>
      <c r="D81" s="41">
        <f t="shared" si="15"/>
        <v>34.378499440089591</v>
      </c>
      <c r="E81" s="41">
        <f t="shared" si="15"/>
        <v>-47.407407407407412</v>
      </c>
      <c r="F81" s="41">
        <f t="shared" si="15"/>
        <v>-29.18011620400258</v>
      </c>
      <c r="G81" s="41">
        <f t="shared" si="15"/>
        <v>14.058679706601463</v>
      </c>
      <c r="H81" s="41">
        <f t="shared" si="15"/>
        <v>-33.153347732181423</v>
      </c>
      <c r="I81" s="41">
        <f t="shared" si="15"/>
        <v>-8.350305498981669</v>
      </c>
      <c r="J81" s="41">
        <f t="shared" si="15"/>
        <v>-19.238218205293744</v>
      </c>
      <c r="K81" s="41">
        <f t="shared" si="15"/>
        <v>-5.8088235294117663</v>
      </c>
    </row>
    <row r="82" spans="2:11" ht="15.75" hidden="1" x14ac:dyDescent="0.25">
      <c r="B82" s="27"/>
      <c r="C82" s="40"/>
      <c r="D82" s="40"/>
      <c r="E82" s="40"/>
      <c r="F82" s="40"/>
      <c r="G82" s="40"/>
      <c r="H82" s="40"/>
      <c r="I82" s="40"/>
      <c r="J82" s="40"/>
      <c r="K82" s="40"/>
    </row>
    <row r="83" spans="2:11" ht="15.75" hidden="1" x14ac:dyDescent="0.25">
      <c r="B83" s="27">
        <v>2018</v>
      </c>
      <c r="C83" s="40">
        <f t="shared" ref="C83:K83" si="16">((C25/C19)-1)*100</f>
        <v>-4.3189368770764069</v>
      </c>
      <c r="D83" s="40">
        <f t="shared" si="16"/>
        <v>9.4537815126050528</v>
      </c>
      <c r="E83" s="40">
        <f t="shared" si="16"/>
        <v>-6.5915004336513423</v>
      </c>
      <c r="F83" s="40">
        <f t="shared" si="16"/>
        <v>27.05771050141912</v>
      </c>
      <c r="G83" s="40">
        <f t="shared" si="16"/>
        <v>-5.1339285714285694</v>
      </c>
      <c r="H83" s="40">
        <f t="shared" si="16"/>
        <v>17.471264367816097</v>
      </c>
      <c r="I83" s="40">
        <f t="shared" si="16"/>
        <v>2.8340080971659853</v>
      </c>
      <c r="J83" s="40">
        <f t="shared" si="16"/>
        <v>-2.3088023088023046</v>
      </c>
      <c r="K83" s="40">
        <f t="shared" si="16"/>
        <v>11.563517915309451</v>
      </c>
    </row>
    <row r="84" spans="2:11" ht="15.75" hidden="1" x14ac:dyDescent="0.25">
      <c r="B84" s="29" t="s">
        <v>24</v>
      </c>
      <c r="C84" s="41">
        <f t="shared" ref="C84:K84" si="17">((C26/C20)-1)*100</f>
        <v>-0.76086956521739246</v>
      </c>
      <c r="D84" s="41">
        <f t="shared" si="17"/>
        <v>0.42735042735042583</v>
      </c>
      <c r="E84" s="41">
        <f t="shared" si="17"/>
        <v>2.3195876288659711</v>
      </c>
      <c r="F84" s="41">
        <f t="shared" si="17"/>
        <v>47.777777777777786</v>
      </c>
      <c r="G84" s="41">
        <f t="shared" si="17"/>
        <v>0.88593576965669829</v>
      </c>
      <c r="H84" s="41">
        <f t="shared" si="17"/>
        <v>-49.093904448105441</v>
      </c>
      <c r="I84" s="41">
        <f t="shared" si="17"/>
        <v>-12.371134020618557</v>
      </c>
      <c r="J84" s="41">
        <f t="shared" si="17"/>
        <v>-22.024188415022273</v>
      </c>
      <c r="K84" s="41">
        <f t="shared" si="17"/>
        <v>6.1901252763448822</v>
      </c>
    </row>
    <row r="85" spans="2:11" ht="15.75" hidden="1" x14ac:dyDescent="0.25">
      <c r="B85" s="29" t="s">
        <v>12</v>
      </c>
      <c r="C85" s="41">
        <f t="shared" ref="C85:K85" si="18">((C27/C21)-1)*100</f>
        <v>-6.9555302166476762</v>
      </c>
      <c r="D85" s="41">
        <f t="shared" si="18"/>
        <v>2.991452991453003</v>
      </c>
      <c r="E85" s="41">
        <f t="shared" si="18"/>
        <v>-16.169895678092395</v>
      </c>
      <c r="F85" s="41">
        <f t="shared" si="18"/>
        <v>31.70028818443804</v>
      </c>
      <c r="G85" s="41">
        <f t="shared" si="18"/>
        <v>-7.6923076923076756</v>
      </c>
      <c r="H85" s="41">
        <f t="shared" si="18"/>
        <v>46.337817638266053</v>
      </c>
      <c r="I85" s="41">
        <f t="shared" si="18"/>
        <v>-11.058601134215507</v>
      </c>
      <c r="J85" s="41">
        <f t="shared" si="18"/>
        <v>-9.135977337110468</v>
      </c>
      <c r="K85" s="41">
        <f t="shared" si="18"/>
        <v>-10.824742268041254</v>
      </c>
    </row>
    <row r="86" spans="2:11" ht="15.75" hidden="1" x14ac:dyDescent="0.25">
      <c r="B86" s="29" t="s">
        <v>9</v>
      </c>
      <c r="C86" s="41">
        <f t="shared" ref="C86:K86" si="19">((C28/C22)-1)*100</f>
        <v>-6.4625850340136122</v>
      </c>
      <c r="D86" s="41">
        <f t="shared" si="19"/>
        <v>46.122448979591837</v>
      </c>
      <c r="E86" s="41">
        <f t="shared" si="19"/>
        <v>-34.174624829467938</v>
      </c>
      <c r="F86" s="41">
        <f t="shared" si="19"/>
        <v>17.424242424242429</v>
      </c>
      <c r="G86" s="41">
        <f t="shared" si="19"/>
        <v>-7.8857142857142959</v>
      </c>
      <c r="H86" s="41">
        <f t="shared" si="19"/>
        <v>17.195496417604915</v>
      </c>
      <c r="I86" s="41">
        <f t="shared" si="19"/>
        <v>29.84356197352589</v>
      </c>
      <c r="J86" s="41">
        <f t="shared" si="19"/>
        <v>13.806254767353154</v>
      </c>
      <c r="K86" s="41">
        <f t="shared" si="19"/>
        <v>45.910577971646681</v>
      </c>
    </row>
    <row r="87" spans="2:11" ht="15.75" hidden="1" x14ac:dyDescent="0.25">
      <c r="B87" s="29" t="s">
        <v>21</v>
      </c>
      <c r="C87" s="41">
        <f t="shared" ref="C87:K87" si="20">((C29/C23)-1)*100</f>
        <v>-3.5369774919614128</v>
      </c>
      <c r="D87" s="41">
        <f t="shared" si="20"/>
        <v>-0.75000000000000622</v>
      </c>
      <c r="E87" s="41">
        <f t="shared" si="20"/>
        <v>60.563380281690129</v>
      </c>
      <c r="F87" s="41">
        <f t="shared" si="20"/>
        <v>16.408386508659987</v>
      </c>
      <c r="G87" s="41">
        <f t="shared" si="20"/>
        <v>-5.6806002143622747</v>
      </c>
      <c r="H87" s="41">
        <f t="shared" si="20"/>
        <v>117.60904684975766</v>
      </c>
      <c r="I87" s="41">
        <f t="shared" si="20"/>
        <v>13.777777777777779</v>
      </c>
      <c r="J87" s="41">
        <f t="shared" si="20"/>
        <v>13.269384492406067</v>
      </c>
      <c r="K87" s="41">
        <f t="shared" si="20"/>
        <v>16.159250585480113</v>
      </c>
    </row>
    <row r="88" spans="2:11" ht="15.75" hidden="1" x14ac:dyDescent="0.25">
      <c r="B88" s="27"/>
      <c r="C88" s="40"/>
      <c r="D88" s="40"/>
      <c r="E88" s="40"/>
      <c r="F88" s="40"/>
      <c r="G88" s="40"/>
      <c r="H88" s="40"/>
      <c r="I88" s="40"/>
      <c r="J88" s="40"/>
      <c r="K88" s="40"/>
    </row>
    <row r="89" spans="2:11" ht="15.75" hidden="1" x14ac:dyDescent="0.25">
      <c r="B89" s="27">
        <v>2019</v>
      </c>
      <c r="C89" s="40">
        <f t="shared" ref="C89:K89" si="21">((C31/C25)-1)*100</f>
        <v>5.32407407407407</v>
      </c>
      <c r="D89" s="40">
        <f t="shared" si="21"/>
        <v>0</v>
      </c>
      <c r="E89" s="40">
        <f t="shared" si="21"/>
        <v>-3.7140204271123523</v>
      </c>
      <c r="F89" s="40">
        <f t="shared" si="21"/>
        <v>-10.647803425167545</v>
      </c>
      <c r="G89" s="40">
        <f t="shared" si="21"/>
        <v>5.647058823529405</v>
      </c>
      <c r="H89" s="40">
        <f t="shared" si="21"/>
        <v>9.8825831702543887</v>
      </c>
      <c r="I89" s="40">
        <f t="shared" si="21"/>
        <v>7.8740157480315043</v>
      </c>
      <c r="J89" s="40">
        <f t="shared" si="21"/>
        <v>-6.8685376661743014</v>
      </c>
      <c r="K89" s="40">
        <f t="shared" si="21"/>
        <v>-7.3722627737226265</v>
      </c>
    </row>
    <row r="90" spans="2:11" ht="15.75" hidden="1" x14ac:dyDescent="0.25">
      <c r="B90" s="29" t="s">
        <v>24</v>
      </c>
      <c r="C90" s="41">
        <f t="shared" ref="C90:K90" si="22">((C32/C26)-1)*100</f>
        <v>12.267250821467691</v>
      </c>
      <c r="D90" s="41">
        <f t="shared" si="22"/>
        <v>-2.0212765957446921</v>
      </c>
      <c r="E90" s="41">
        <f t="shared" si="22"/>
        <v>-10.663308144416451</v>
      </c>
      <c r="F90" s="41">
        <f t="shared" si="22"/>
        <v>-24.962406015037597</v>
      </c>
      <c r="G90" s="41">
        <f t="shared" si="22"/>
        <v>12.623490669593851</v>
      </c>
      <c r="H90" s="41">
        <f t="shared" si="22"/>
        <v>33.009708737864088</v>
      </c>
      <c r="I90" s="41">
        <f t="shared" si="22"/>
        <v>-3.7254901960784292</v>
      </c>
      <c r="J90" s="41">
        <f t="shared" si="22"/>
        <v>-1.7959183673469381</v>
      </c>
      <c r="K90" s="41">
        <f t="shared" si="22"/>
        <v>-16.099930603747392</v>
      </c>
    </row>
    <row r="91" spans="2:11" ht="15.75" hidden="1" x14ac:dyDescent="0.25">
      <c r="B91" s="29" t="s">
        <v>12</v>
      </c>
      <c r="C91" s="41">
        <f t="shared" ref="C91:K91" si="23">((C33/C27)-1)*100</f>
        <v>-0.36764705882352811</v>
      </c>
      <c r="D91" s="41">
        <f t="shared" si="23"/>
        <v>15.663900414937748</v>
      </c>
      <c r="E91" s="41">
        <f t="shared" si="23"/>
        <v>-6.6666666666666652</v>
      </c>
      <c r="F91" s="41">
        <f t="shared" si="23"/>
        <v>-4.0116703136396819</v>
      </c>
      <c r="G91" s="41">
        <f t="shared" si="23"/>
        <v>-1.1194029850746356</v>
      </c>
      <c r="H91" s="41">
        <f t="shared" si="23"/>
        <v>20.837589376915201</v>
      </c>
      <c r="I91" s="41">
        <f t="shared" si="23"/>
        <v>26.46121147715197</v>
      </c>
      <c r="J91" s="41">
        <f t="shared" si="23"/>
        <v>-0.70148090413094666</v>
      </c>
      <c r="K91" s="41">
        <f t="shared" si="23"/>
        <v>1.4037985136251097</v>
      </c>
    </row>
    <row r="92" spans="2:11" ht="15.75" hidden="1" x14ac:dyDescent="0.25">
      <c r="B92" s="29" t="s">
        <v>9</v>
      </c>
      <c r="C92" s="41">
        <f t="shared" ref="C92:K92" si="24">((C34/C28)-1)*100</f>
        <v>-8.6060606060605949</v>
      </c>
      <c r="D92" s="41">
        <f t="shared" si="24"/>
        <v>13.966480446927365</v>
      </c>
      <c r="E92" s="41">
        <f t="shared" si="24"/>
        <v>2.9015544041450791</v>
      </c>
      <c r="F92" s="41">
        <f t="shared" si="24"/>
        <v>-7.02508960573478</v>
      </c>
      <c r="G92" s="41">
        <f t="shared" si="24"/>
        <v>-9.4292803970223211</v>
      </c>
      <c r="H92" s="41">
        <f t="shared" si="24"/>
        <v>11.091703056768566</v>
      </c>
      <c r="I92" s="41">
        <f t="shared" si="24"/>
        <v>-2.0389249304911927</v>
      </c>
      <c r="J92" s="41">
        <f t="shared" si="24"/>
        <v>-3.3512064343163561</v>
      </c>
      <c r="K92" s="41">
        <f t="shared" si="24"/>
        <v>0.4484304932735439</v>
      </c>
    </row>
    <row r="93" spans="2:11" ht="15.75" hidden="1" x14ac:dyDescent="0.25">
      <c r="B93" s="29" t="s">
        <v>21</v>
      </c>
      <c r="C93" s="41">
        <f t="shared" ref="C93:K93" si="25">((C35/C29)-1)*100</f>
        <v>16.444444444444439</v>
      </c>
      <c r="D93" s="41">
        <f t="shared" si="25"/>
        <v>-23.845507976490342</v>
      </c>
      <c r="E93" s="41">
        <f t="shared" si="25"/>
        <v>1.2670565302144388</v>
      </c>
      <c r="F93" s="41">
        <f t="shared" si="25"/>
        <v>-6.8128425998433828</v>
      </c>
      <c r="G93" s="41">
        <f t="shared" si="25"/>
        <v>18.409090909090907</v>
      </c>
      <c r="H93" s="41">
        <f t="shared" si="25"/>
        <v>-9.9480326651818825</v>
      </c>
      <c r="I93" s="41">
        <f t="shared" si="25"/>
        <v>12.59765625</v>
      </c>
      <c r="J93" s="41">
        <f t="shared" si="25"/>
        <v>-20.536344389555396</v>
      </c>
      <c r="K93" s="41">
        <f t="shared" si="25"/>
        <v>-12.970430107526887</v>
      </c>
    </row>
    <row r="94" spans="2:11" ht="15.75" hidden="1" x14ac:dyDescent="0.25">
      <c r="B94" s="29"/>
      <c r="C94" s="40"/>
      <c r="D94" s="40"/>
      <c r="E94" s="40"/>
      <c r="F94" s="40"/>
      <c r="G94" s="40"/>
      <c r="H94" s="40"/>
      <c r="I94" s="40"/>
      <c r="J94" s="40"/>
      <c r="K94" s="40"/>
    </row>
    <row r="95" spans="2:11" ht="15.75" hidden="1" x14ac:dyDescent="0.25">
      <c r="B95" s="27">
        <v>2020</v>
      </c>
      <c r="C95" s="40">
        <f t="shared" ref="C95:K95" si="26">((C37/C31)-1)*100</f>
        <v>27.912087912087923</v>
      </c>
      <c r="D95" s="40">
        <f t="shared" si="26"/>
        <v>-2.6871401151631447</v>
      </c>
      <c r="E95" s="40">
        <f t="shared" si="26"/>
        <v>29.315332690453211</v>
      </c>
      <c r="F95" s="40">
        <f t="shared" si="26"/>
        <v>7.9999999999999849</v>
      </c>
      <c r="G95" s="40">
        <f t="shared" si="26"/>
        <v>29.398663697104688</v>
      </c>
      <c r="H95" s="40">
        <f t="shared" si="26"/>
        <v>-3.8290293855743562</v>
      </c>
      <c r="I95" s="40">
        <f t="shared" si="26"/>
        <v>2.7372262773722733</v>
      </c>
      <c r="J95" s="40">
        <f t="shared" si="26"/>
        <v>10.309278350515472</v>
      </c>
      <c r="K95" s="40">
        <f t="shared" si="26"/>
        <v>0.63041765169424835</v>
      </c>
    </row>
    <row r="96" spans="2:11" ht="15.75" hidden="1" x14ac:dyDescent="0.25">
      <c r="B96" s="29" t="s">
        <v>24</v>
      </c>
      <c r="C96" s="41">
        <f t="shared" ref="C96:K96" si="27">((C38/C32)-1)*100</f>
        <v>28.09756097560976</v>
      </c>
      <c r="D96" s="41">
        <f t="shared" si="27"/>
        <v>12.812160694896857</v>
      </c>
      <c r="E96" s="41">
        <f t="shared" si="27"/>
        <v>53.101503759398483</v>
      </c>
      <c r="F96" s="41">
        <f t="shared" si="27"/>
        <v>25.050100200400792</v>
      </c>
      <c r="G96" s="41">
        <f t="shared" si="27"/>
        <v>28.167641325536064</v>
      </c>
      <c r="H96" s="41">
        <f t="shared" si="27"/>
        <v>45.133819951338182</v>
      </c>
      <c r="I96" s="41">
        <f t="shared" si="27"/>
        <v>14.867617107942976</v>
      </c>
      <c r="J96" s="41">
        <f t="shared" si="27"/>
        <v>20.947630922693271</v>
      </c>
      <c r="K96" s="41">
        <f t="shared" si="27"/>
        <v>12.655086848635211</v>
      </c>
    </row>
    <row r="97" spans="2:11" ht="15.75" hidden="1" x14ac:dyDescent="0.25">
      <c r="B97" s="29" t="s">
        <v>12</v>
      </c>
      <c r="C97" s="41">
        <f t="shared" ref="C97:K97" si="28">((C39/C33)-1)*100</f>
        <v>41.820418204182054</v>
      </c>
      <c r="D97" s="41">
        <f t="shared" si="28"/>
        <v>3.8565022421524597</v>
      </c>
      <c r="E97" s="41">
        <f t="shared" si="28"/>
        <v>10.952380952380958</v>
      </c>
      <c r="F97" s="41">
        <f t="shared" si="28"/>
        <v>-4.0273556231003038</v>
      </c>
      <c r="G97" s="41">
        <f t="shared" si="28"/>
        <v>44.528301886792462</v>
      </c>
      <c r="H97" s="41">
        <f t="shared" si="28"/>
        <v>-4.4801352493660129</v>
      </c>
      <c r="I97" s="41">
        <f t="shared" si="28"/>
        <v>-10.504201680672265</v>
      </c>
      <c r="J97" s="41">
        <f t="shared" si="28"/>
        <v>16.562009419152268</v>
      </c>
      <c r="K97" s="41">
        <f t="shared" si="28"/>
        <v>0.32573289902280145</v>
      </c>
    </row>
    <row r="98" spans="2:11" ht="15.75" hidden="1" x14ac:dyDescent="0.25">
      <c r="B98" s="29" t="s">
        <v>9</v>
      </c>
      <c r="C98" s="41">
        <f t="shared" ref="C98:K98" si="29">((C40/C34)-1)*100</f>
        <v>58.488063660477451</v>
      </c>
      <c r="D98" s="41">
        <f t="shared" si="29"/>
        <v>-34.395424836601308</v>
      </c>
      <c r="E98" s="41">
        <f t="shared" si="29"/>
        <v>20.946626384692845</v>
      </c>
      <c r="F98" s="41">
        <f t="shared" si="29"/>
        <v>-4.9344641480339231</v>
      </c>
      <c r="G98" s="41">
        <f t="shared" si="29"/>
        <v>64.520547945205479</v>
      </c>
      <c r="H98" s="41">
        <f t="shared" si="29"/>
        <v>-38.207547169811328</v>
      </c>
      <c r="I98" s="41">
        <f t="shared" si="29"/>
        <v>-8.0416272469252643</v>
      </c>
      <c r="J98" s="41">
        <f t="shared" si="29"/>
        <v>2.9819694868238544</v>
      </c>
      <c r="K98" s="41">
        <f t="shared" si="29"/>
        <v>-1.8601190476190466</v>
      </c>
    </row>
    <row r="99" spans="2:11" ht="15.75" hidden="1" x14ac:dyDescent="0.25">
      <c r="B99" s="29" t="s">
        <v>21</v>
      </c>
      <c r="C99" s="41">
        <f t="shared" ref="C99:K99" si="30">((C41/C35)-1)*100</f>
        <v>-5.2480916030534397</v>
      </c>
      <c r="D99" s="41">
        <f t="shared" si="30"/>
        <v>16.538037486218293</v>
      </c>
      <c r="E99" s="41">
        <f t="shared" si="30"/>
        <v>31.857555341674669</v>
      </c>
      <c r="F99" s="41">
        <f t="shared" si="30"/>
        <v>21.092436974789909</v>
      </c>
      <c r="G99" s="41">
        <f t="shared" si="30"/>
        <v>-5.6621880998080627</v>
      </c>
      <c r="H99" s="41">
        <f t="shared" si="30"/>
        <v>-8.244023083263663E-2</v>
      </c>
      <c r="I99" s="41">
        <f t="shared" si="30"/>
        <v>16.218560277536852</v>
      </c>
      <c r="J99" s="41">
        <f t="shared" si="30"/>
        <v>1.1545293072824148</v>
      </c>
      <c r="K99" s="41">
        <f t="shared" si="30"/>
        <v>-7.6447876447876535</v>
      </c>
    </row>
    <row r="100" spans="2:11" ht="15.75" hidden="1" x14ac:dyDescent="0.25">
      <c r="B100" s="32"/>
      <c r="C100" s="40"/>
      <c r="D100" s="40"/>
      <c r="E100" s="40"/>
      <c r="F100" s="40"/>
      <c r="G100" s="40"/>
      <c r="H100" s="40"/>
      <c r="I100" s="40"/>
      <c r="J100" s="40"/>
      <c r="K100" s="40"/>
    </row>
    <row r="101" spans="2:11" ht="15.75" hidden="1" x14ac:dyDescent="0.25">
      <c r="B101" s="27">
        <v>2021</v>
      </c>
      <c r="C101" s="77">
        <f t="shared" ref="C101:K101" si="31">((C43/C37)-1)*100</f>
        <v>-25.773195876288657</v>
      </c>
      <c r="D101" s="77">
        <f t="shared" si="31"/>
        <v>-8.9743589743589869</v>
      </c>
      <c r="E101" s="77">
        <f t="shared" si="31"/>
        <v>3.1319910514541416</v>
      </c>
      <c r="F101" s="77">
        <f t="shared" si="31"/>
        <v>-19.29012345679012</v>
      </c>
      <c r="G101" s="77">
        <f t="shared" si="31"/>
        <v>-26.506024096385538</v>
      </c>
      <c r="H101" s="77">
        <f t="shared" si="31"/>
        <v>-8.5185185185185262</v>
      </c>
      <c r="I101" s="77">
        <f t="shared" si="31"/>
        <v>-2.930728241563052</v>
      </c>
      <c r="J101" s="77">
        <f t="shared" si="31"/>
        <v>-17.757009345794383</v>
      </c>
      <c r="K101" s="77">
        <f t="shared" si="31"/>
        <v>-4.1503523884103384</v>
      </c>
    </row>
    <row r="102" spans="2:11" ht="15.75" hidden="1" x14ac:dyDescent="0.25">
      <c r="B102" s="29" t="s">
        <v>24</v>
      </c>
      <c r="C102" s="63">
        <f t="shared" ref="C102:K102" si="32">((C44/C38)-1)*100</f>
        <v>-37.242955064737245</v>
      </c>
      <c r="D102" s="63">
        <f t="shared" si="32"/>
        <v>-10.105871029836377</v>
      </c>
      <c r="E102" s="63">
        <f t="shared" si="32"/>
        <v>-18.293431553100071</v>
      </c>
      <c r="F102" s="63">
        <f t="shared" si="32"/>
        <v>-14.423076923076927</v>
      </c>
      <c r="G102" s="63">
        <f t="shared" si="32"/>
        <v>-38.174904942965782</v>
      </c>
      <c r="H102" s="63">
        <f t="shared" si="32"/>
        <v>-16.596814752724221</v>
      </c>
      <c r="I102" s="63">
        <f t="shared" si="32"/>
        <v>-4.4326241134751809</v>
      </c>
      <c r="J102" s="63">
        <f t="shared" si="32"/>
        <v>-25.567010309278349</v>
      </c>
      <c r="K102" s="63">
        <f t="shared" si="32"/>
        <v>-11.967694566813503</v>
      </c>
    </row>
    <row r="103" spans="2:11" ht="15.75" hidden="1" x14ac:dyDescent="0.25">
      <c r="B103" s="29" t="s">
        <v>12</v>
      </c>
      <c r="C103" s="63">
        <f t="shared" ref="C103:K103" si="33">((C45/C39)-1)*100</f>
        <v>-25.932350390286206</v>
      </c>
      <c r="D103" s="63">
        <f t="shared" si="33"/>
        <v>-23.575129533678751</v>
      </c>
      <c r="E103" s="63">
        <f t="shared" si="33"/>
        <v>13.819742489270382</v>
      </c>
      <c r="F103" s="63">
        <f t="shared" si="33"/>
        <v>-27.632620744259697</v>
      </c>
      <c r="G103" s="63">
        <f t="shared" si="33"/>
        <v>-26.631853785900795</v>
      </c>
      <c r="H103" s="63">
        <f t="shared" si="33"/>
        <v>-15.575221238938052</v>
      </c>
      <c r="I103" s="63">
        <f t="shared" si="33"/>
        <v>11.267605633802823</v>
      </c>
      <c r="J103" s="63">
        <f t="shared" si="33"/>
        <v>-17.979797979797986</v>
      </c>
      <c r="K103" s="63">
        <f t="shared" si="33"/>
        <v>-1.7045454545454586</v>
      </c>
    </row>
    <row r="104" spans="2:11" ht="15.75" hidden="1" x14ac:dyDescent="0.25">
      <c r="B104" s="29" t="s">
        <v>9</v>
      </c>
      <c r="C104" s="63">
        <f t="shared" ref="C104:K104" si="34">((C46/C40)-1)*100</f>
        <v>-25.774058577405857</v>
      </c>
      <c r="D104" s="63">
        <f t="shared" si="34"/>
        <v>13.698630136986312</v>
      </c>
      <c r="E104" s="63">
        <f t="shared" si="34"/>
        <v>16.652789342214813</v>
      </c>
      <c r="F104" s="63">
        <f t="shared" si="34"/>
        <v>-16.058394160583944</v>
      </c>
      <c r="G104" s="63">
        <f t="shared" si="34"/>
        <v>-26.894254787676928</v>
      </c>
      <c r="H104" s="63">
        <f t="shared" si="34"/>
        <v>40.839694656488554</v>
      </c>
      <c r="I104" s="63">
        <f t="shared" si="34"/>
        <v>-1.2345679012345734</v>
      </c>
      <c r="J104" s="63">
        <f t="shared" si="34"/>
        <v>-25.319865319865322</v>
      </c>
      <c r="K104" s="63">
        <f t="shared" si="34"/>
        <v>-9.0978013646702003</v>
      </c>
    </row>
    <row r="105" spans="2:11" ht="15.75" hidden="1" x14ac:dyDescent="0.25">
      <c r="B105" s="29" t="s">
        <v>21</v>
      </c>
      <c r="C105" s="63">
        <f t="shared" ref="C105:K105" si="35">((C47/C41)-1)*100</f>
        <v>-10.271903323262844</v>
      </c>
      <c r="D105" s="63">
        <f t="shared" si="35"/>
        <v>-9.2715231788079393</v>
      </c>
      <c r="E105" s="63">
        <f t="shared" si="35"/>
        <v>7.6642335766423431</v>
      </c>
      <c r="F105" s="63">
        <f t="shared" si="35"/>
        <v>-19.014573213046493</v>
      </c>
      <c r="G105" s="63">
        <f t="shared" si="35"/>
        <v>-10.172939979654117</v>
      </c>
      <c r="H105" s="63">
        <f t="shared" si="35"/>
        <v>-26.155115511551152</v>
      </c>
      <c r="I105" s="63">
        <f t="shared" si="35"/>
        <v>-14.253731343283583</v>
      </c>
      <c r="J105" s="63">
        <f t="shared" si="35"/>
        <v>2.1949078138718159</v>
      </c>
      <c r="K105" s="63">
        <f t="shared" si="35"/>
        <v>7.6923076923077094</v>
      </c>
    </row>
    <row r="106" spans="2:11" ht="15.75" hidden="1" x14ac:dyDescent="0.25">
      <c r="B106" s="32"/>
      <c r="C106" s="77"/>
      <c r="D106" s="77"/>
      <c r="E106" s="77"/>
      <c r="F106" s="77"/>
      <c r="G106" s="77"/>
      <c r="H106" s="77"/>
      <c r="I106" s="77"/>
      <c r="J106" s="77"/>
      <c r="K106" s="77"/>
    </row>
    <row r="107" spans="2:11" ht="15.75" hidden="1" x14ac:dyDescent="0.25">
      <c r="B107" s="27">
        <v>2022</v>
      </c>
      <c r="C107" s="77">
        <f t="shared" ref="C107:K107" si="36">((C49/C43)-1)*100</f>
        <v>-22.453703703703709</v>
      </c>
      <c r="D107" s="77">
        <f t="shared" si="36"/>
        <v>9.3174431202600374</v>
      </c>
      <c r="E107" s="77">
        <f t="shared" si="36"/>
        <v>-12.147505422993499</v>
      </c>
      <c r="F107" s="77">
        <f t="shared" si="36"/>
        <v>-18.355640535372842</v>
      </c>
      <c r="G107" s="77">
        <f t="shared" si="36"/>
        <v>-23.185011709601888</v>
      </c>
      <c r="H107" s="77">
        <f t="shared" si="36"/>
        <v>-13.562753036437236</v>
      </c>
      <c r="I107" s="77">
        <f t="shared" si="36"/>
        <v>12.991765782250697</v>
      </c>
      <c r="J107" s="77">
        <f t="shared" si="36"/>
        <v>-6.643356643356646</v>
      </c>
      <c r="K107" s="77">
        <f t="shared" si="36"/>
        <v>-15.19607843137255</v>
      </c>
    </row>
    <row r="108" spans="2:11" ht="15.75" hidden="1" x14ac:dyDescent="0.25">
      <c r="B108" s="29" t="s">
        <v>24</v>
      </c>
      <c r="C108" s="63">
        <f t="shared" ref="C108:K108" si="37">((C50/C44)-1)*100</f>
        <v>-6.6747572815534006</v>
      </c>
      <c r="D108" s="63">
        <f t="shared" si="37"/>
        <v>0.42826552462524869</v>
      </c>
      <c r="E108" s="63">
        <f t="shared" si="37"/>
        <v>-12.847483095416978</v>
      </c>
      <c r="F108" s="63">
        <f t="shared" si="37"/>
        <v>-21.067415730337082</v>
      </c>
      <c r="G108" s="63">
        <f t="shared" si="37"/>
        <v>-7.1340713407133993</v>
      </c>
      <c r="H108" s="63">
        <f t="shared" si="37"/>
        <v>-3.4170854271356799</v>
      </c>
      <c r="I108" s="63">
        <f t="shared" si="37"/>
        <v>32.189239332096477</v>
      </c>
      <c r="J108" s="63">
        <f t="shared" si="37"/>
        <v>2.5398423438666162</v>
      </c>
      <c r="K108" s="63">
        <f t="shared" si="37"/>
        <v>-4.3369474562135135</v>
      </c>
    </row>
    <row r="109" spans="2:11" ht="15.75" hidden="1" x14ac:dyDescent="0.25">
      <c r="B109" s="29" t="s">
        <v>12</v>
      </c>
      <c r="C109" s="63">
        <f t="shared" ref="C109:K109" si="38">((C51/C45)-1)*100</f>
        <v>-22.95081967213115</v>
      </c>
      <c r="D109" s="63">
        <f t="shared" si="38"/>
        <v>22.259887005649716</v>
      </c>
      <c r="E109" s="63">
        <f t="shared" si="38"/>
        <v>6.2594268476621417</v>
      </c>
      <c r="F109" s="63">
        <f t="shared" si="38"/>
        <v>17.61487964989059</v>
      </c>
      <c r="G109" s="63">
        <f t="shared" si="38"/>
        <v>-24.555160142348754</v>
      </c>
      <c r="H109" s="63">
        <f t="shared" si="38"/>
        <v>1.467505241090139</v>
      </c>
      <c r="I109" s="63">
        <f t="shared" si="38"/>
        <v>24.472573839662438</v>
      </c>
      <c r="J109" s="63">
        <f t="shared" si="38"/>
        <v>3.9408866995073843</v>
      </c>
      <c r="K109" s="63">
        <f t="shared" si="38"/>
        <v>0.82576383154417954</v>
      </c>
    </row>
    <row r="110" spans="2:11" ht="15.75" hidden="1" x14ac:dyDescent="0.25">
      <c r="B110" s="29" t="s">
        <v>9</v>
      </c>
      <c r="C110" s="63">
        <f t="shared" ref="C110:K110" si="39">((C52/C46)-1)*100</f>
        <v>-25.930101465614431</v>
      </c>
      <c r="D110" s="63">
        <f t="shared" si="39"/>
        <v>12.924424972617743</v>
      </c>
      <c r="E110" s="63">
        <f t="shared" si="39"/>
        <v>-3.7830121341898559</v>
      </c>
      <c r="F110" s="63">
        <f t="shared" si="39"/>
        <v>-39.806763285024161</v>
      </c>
      <c r="G110" s="63">
        <f t="shared" si="39"/>
        <v>-25.968109339407739</v>
      </c>
      <c r="H110" s="63">
        <f t="shared" si="39"/>
        <v>-36.495031616982843</v>
      </c>
      <c r="I110" s="63">
        <f t="shared" si="39"/>
        <v>7.6041666666666563</v>
      </c>
      <c r="J110" s="63">
        <f t="shared" si="39"/>
        <v>-22.81334535617674</v>
      </c>
      <c r="K110" s="63">
        <f t="shared" si="39"/>
        <v>-29.024186822351972</v>
      </c>
    </row>
    <row r="111" spans="2:11" ht="15.75" hidden="1" x14ac:dyDescent="0.25">
      <c r="B111" s="29" t="s">
        <v>21</v>
      </c>
      <c r="C111" s="63">
        <f t="shared" ref="C111:K111" si="40">((C53/C47)-1)*100</f>
        <v>-33.221099887766549</v>
      </c>
      <c r="D111" s="63">
        <f t="shared" si="40"/>
        <v>2.6068821689259725</v>
      </c>
      <c r="E111" s="63">
        <f t="shared" si="40"/>
        <v>-36.135593220338983</v>
      </c>
      <c r="F111" s="63">
        <f t="shared" si="40"/>
        <v>-24.935732647814913</v>
      </c>
      <c r="G111" s="63">
        <f t="shared" si="40"/>
        <v>-34.201585503963763</v>
      </c>
      <c r="H111" s="63">
        <f t="shared" si="40"/>
        <v>-12.625698324022338</v>
      </c>
      <c r="I111" s="63">
        <f t="shared" si="40"/>
        <v>-12.532637075718023</v>
      </c>
      <c r="J111" s="63">
        <f t="shared" si="40"/>
        <v>-10.652920962199319</v>
      </c>
      <c r="K111" s="63">
        <f t="shared" si="40"/>
        <v>-27.484472049689444</v>
      </c>
    </row>
    <row r="112" spans="2:11" ht="15.75" hidden="1" x14ac:dyDescent="0.25">
      <c r="B112" s="29"/>
      <c r="C112" s="78"/>
      <c r="D112" s="78"/>
      <c r="E112" s="78"/>
      <c r="F112" s="78"/>
      <c r="G112" s="78"/>
      <c r="H112" s="78"/>
      <c r="I112" s="78"/>
      <c r="J112" s="78"/>
      <c r="K112" s="78"/>
    </row>
    <row r="113" spans="2:11" ht="15.75" x14ac:dyDescent="0.25">
      <c r="B113" s="27">
        <v>2023</v>
      </c>
      <c r="C113" s="77">
        <f t="shared" ref="C113:K113" si="41">((C55/C49)-1)*100</f>
        <v>-2.8358208955224007</v>
      </c>
      <c r="D113" s="77">
        <f t="shared" si="41"/>
        <v>-21.506442021803764</v>
      </c>
      <c r="E113" s="77">
        <f t="shared" si="41"/>
        <v>2.3045267489711918</v>
      </c>
      <c r="F113" s="77">
        <f t="shared" si="41"/>
        <v>-3.8641686182669943</v>
      </c>
      <c r="G113" s="77">
        <f t="shared" si="41"/>
        <v>-2.8963414634146201</v>
      </c>
      <c r="H113" s="77">
        <f t="shared" si="41"/>
        <v>2.4590163934426146</v>
      </c>
      <c r="I113" s="77">
        <f t="shared" si="41"/>
        <v>-12.307692307692308</v>
      </c>
      <c r="J113" s="77">
        <f t="shared" si="41"/>
        <v>0.65543071161049404</v>
      </c>
      <c r="K113" s="77">
        <f t="shared" si="41"/>
        <v>-10.211946050096332</v>
      </c>
    </row>
    <row r="114" spans="2:11" ht="15.75" x14ac:dyDescent="0.25">
      <c r="B114" s="29" t="s">
        <v>24</v>
      </c>
      <c r="C114" s="63">
        <f t="shared" ref="C114:K114" si="42">((C56/C50)-1)*100</f>
        <v>-3.2509752925877766</v>
      </c>
      <c r="D114" s="63">
        <f t="shared" si="42"/>
        <v>-0.21321961620469621</v>
      </c>
      <c r="E114" s="63">
        <f t="shared" si="42"/>
        <v>-2.4137931034482696</v>
      </c>
      <c r="F114" s="63">
        <f t="shared" si="42"/>
        <v>0.35587188612098419</v>
      </c>
      <c r="G114" s="63">
        <f t="shared" si="42"/>
        <v>-3.0463576158940353</v>
      </c>
      <c r="H114" s="63">
        <f t="shared" si="42"/>
        <v>2.2892819979188461</v>
      </c>
      <c r="I114" s="63">
        <f t="shared" si="42"/>
        <v>-28.84210526315789</v>
      </c>
      <c r="J114" s="63">
        <f t="shared" si="42"/>
        <v>2.3857138695583702</v>
      </c>
      <c r="K114" s="63">
        <f t="shared" si="42"/>
        <v>-19.877942458587615</v>
      </c>
    </row>
    <row r="115" spans="2:11" ht="15.75" x14ac:dyDescent="0.25">
      <c r="B115" s="29" t="s">
        <v>12</v>
      </c>
      <c r="C115" s="63">
        <f t="shared" ref="C115:K115" si="43">((C57/C51)-1)*100</f>
        <v>-7.1428571428571397</v>
      </c>
      <c r="D115" s="63">
        <f t="shared" si="43"/>
        <v>-25.231053604436227</v>
      </c>
      <c r="E115" s="63">
        <f t="shared" si="43"/>
        <v>1.7033356990773685</v>
      </c>
      <c r="F115" s="63">
        <f t="shared" si="43"/>
        <v>-1.0232558139534831</v>
      </c>
      <c r="G115" s="63">
        <f t="shared" si="43"/>
        <v>-7.2327044025157221</v>
      </c>
      <c r="H115" s="63">
        <f t="shared" si="43"/>
        <v>-11.466942148760328</v>
      </c>
      <c r="I115" s="63">
        <f t="shared" si="43"/>
        <v>-21.694915254237291</v>
      </c>
      <c r="J115" s="63">
        <f t="shared" si="43"/>
        <v>4.2654028436019065</v>
      </c>
      <c r="K115" s="63">
        <f t="shared" si="43"/>
        <v>-4.9140049140049102</v>
      </c>
    </row>
    <row r="116" spans="2:11" ht="15.75" x14ac:dyDescent="0.25">
      <c r="B116" s="29" t="s">
        <v>9</v>
      </c>
      <c r="C116" s="63">
        <f t="shared" ref="C116:K116" si="44">((C58/C52)-1)*100</f>
        <v>-10.95890410958904</v>
      </c>
      <c r="D116" s="63">
        <f t="shared" si="44"/>
        <v>-28.806983511154204</v>
      </c>
      <c r="E116" s="63">
        <f t="shared" si="44"/>
        <v>9.1246290801186838</v>
      </c>
      <c r="F116" s="63">
        <f t="shared" si="44"/>
        <v>-4.6548956661316199</v>
      </c>
      <c r="G116" s="63">
        <f t="shared" si="44"/>
        <v>-12</v>
      </c>
      <c r="H116" s="63">
        <f t="shared" si="44"/>
        <v>24.324324324324344</v>
      </c>
      <c r="I116" s="63">
        <f t="shared" si="44"/>
        <v>12.391093901258476</v>
      </c>
      <c r="J116" s="63">
        <f t="shared" si="44"/>
        <v>-2.3364485981308358</v>
      </c>
      <c r="K116" s="63">
        <f t="shared" si="44"/>
        <v>-12.33842538190364</v>
      </c>
    </row>
    <row r="117" spans="2:11" ht="15.75" x14ac:dyDescent="0.25">
      <c r="B117" s="29" t="s">
        <v>21</v>
      </c>
      <c r="C117" s="63">
        <f t="shared" ref="C117:K117" si="45">((C59/C53)-1)*100</f>
        <v>11.260504201680677</v>
      </c>
      <c r="D117" s="63">
        <f t="shared" si="45"/>
        <v>-30.081300813008138</v>
      </c>
      <c r="E117" s="63">
        <f t="shared" si="45"/>
        <v>-0.63694267515924663</v>
      </c>
      <c r="F117" s="63">
        <f t="shared" si="45"/>
        <v>-10.95890410958904</v>
      </c>
      <c r="G117" s="63">
        <f t="shared" si="45"/>
        <v>12.22030981067126</v>
      </c>
      <c r="H117" s="63">
        <f t="shared" si="45"/>
        <v>0.25575447570331811</v>
      </c>
      <c r="I117" s="63">
        <f t="shared" si="45"/>
        <v>-0.19900497512438386</v>
      </c>
      <c r="J117" s="63">
        <f t="shared" si="45"/>
        <v>-3.0769230769230771</v>
      </c>
      <c r="K117" s="63">
        <f t="shared" si="45"/>
        <v>-3.5331905781584738</v>
      </c>
    </row>
    <row r="118" spans="2:11" ht="15.75" x14ac:dyDescent="0.25">
      <c r="B118" s="29"/>
      <c r="C118" s="63"/>
      <c r="D118" s="63"/>
      <c r="E118" s="63"/>
      <c r="F118" s="63"/>
      <c r="G118" s="63"/>
      <c r="H118" s="63"/>
      <c r="I118" s="63"/>
      <c r="J118" s="63"/>
      <c r="K118" s="63"/>
    </row>
    <row r="119" spans="2:11" ht="15.75" x14ac:dyDescent="0.25">
      <c r="B119" s="27">
        <v>2024</v>
      </c>
      <c r="C119" s="77">
        <f t="shared" ref="C119:K120" si="46">((C61/C55)-1)*100</f>
        <v>12.442396313364078</v>
      </c>
      <c r="D119" s="77">
        <f t="shared" si="46"/>
        <v>-0.63131313131312705</v>
      </c>
      <c r="E119" s="77">
        <f t="shared" si="46"/>
        <v>4.5052292839903529</v>
      </c>
      <c r="F119" s="77">
        <f t="shared" si="46"/>
        <v>2.0706455542021995</v>
      </c>
      <c r="G119" s="77">
        <f t="shared" si="46"/>
        <v>13.186813186813161</v>
      </c>
      <c r="H119" s="77">
        <f t="shared" si="46"/>
        <v>12.228571428571433</v>
      </c>
      <c r="I119" s="77">
        <f t="shared" si="46"/>
        <v>3.3240997229917024</v>
      </c>
      <c r="J119" s="77">
        <f t="shared" si="46"/>
        <v>-9.9534883720930232</v>
      </c>
      <c r="K119" s="77">
        <f t="shared" si="46"/>
        <v>-0.42918454935623185</v>
      </c>
    </row>
    <row r="120" spans="2:11" ht="15.75" x14ac:dyDescent="0.25">
      <c r="B120" s="29" t="s">
        <v>24</v>
      </c>
      <c r="C120" s="63">
        <f t="shared" si="46"/>
        <v>27.822580645161278</v>
      </c>
      <c r="D120" s="63">
        <f t="shared" si="46"/>
        <v>0.32051282051284158</v>
      </c>
      <c r="E120" s="63">
        <f t="shared" si="46"/>
        <v>13.074204946996471</v>
      </c>
      <c r="F120" s="63">
        <f t="shared" si="46"/>
        <v>-2.2458628841607431</v>
      </c>
      <c r="G120" s="63">
        <f t="shared" si="46"/>
        <v>29.0983606557377</v>
      </c>
      <c r="H120" s="63">
        <f t="shared" si="46"/>
        <v>7.0193285859613486</v>
      </c>
      <c r="I120" s="63">
        <f t="shared" si="46"/>
        <v>6.7061143984220806</v>
      </c>
      <c r="J120" s="63">
        <f t="shared" si="46"/>
        <v>8.7071240105540895</v>
      </c>
      <c r="K120" s="63">
        <f t="shared" si="46"/>
        <v>-5.7671381936888029</v>
      </c>
    </row>
    <row r="121" spans="2:11" ht="15.75" x14ac:dyDescent="0.25">
      <c r="B121" s="29" t="s">
        <v>12</v>
      </c>
      <c r="C121" s="63">
        <f t="shared" ref="C121:K121" si="47">((C63/C57)-1)*100</f>
        <v>10.310965630114577</v>
      </c>
      <c r="D121" s="63">
        <f t="shared" si="47"/>
        <v>-5.8096415327564932</v>
      </c>
      <c r="E121" s="63">
        <f t="shared" si="47"/>
        <v>-18.841591067690167</v>
      </c>
      <c r="F121" s="63">
        <f t="shared" si="47"/>
        <v>-4.0413533834586568</v>
      </c>
      <c r="G121" s="63">
        <f t="shared" si="47"/>
        <v>11.016949152542367</v>
      </c>
      <c r="H121" s="63">
        <f t="shared" si="47"/>
        <v>40.490081680280056</v>
      </c>
      <c r="I121" s="63">
        <f t="shared" si="47"/>
        <v>1.2121212121212199</v>
      </c>
      <c r="J121" s="63">
        <f t="shared" si="47"/>
        <v>-32.727272727272727</v>
      </c>
      <c r="K121" s="63">
        <f t="shared" si="47"/>
        <v>-4.9095607235142058</v>
      </c>
    </row>
    <row r="122" spans="2:11" ht="15.75" x14ac:dyDescent="0.25">
      <c r="B122" s="29" t="s">
        <v>9</v>
      </c>
      <c r="C122" s="63">
        <f t="shared" ref="C122:K123" si="48">((C64/C58)-1)*100</f>
        <v>14.358974358974375</v>
      </c>
      <c r="D122" s="63">
        <f>((D64/D58)-1)*100</f>
        <v>-3.2697547683923744</v>
      </c>
      <c r="E122" s="63">
        <f t="shared" si="48"/>
        <v>-1.223657375934728</v>
      </c>
      <c r="F122" s="63">
        <f t="shared" si="48"/>
        <v>26.936026936026948</v>
      </c>
      <c r="G122" s="63">
        <f t="shared" si="48"/>
        <v>15.384615384615374</v>
      </c>
      <c r="H122" s="63">
        <f t="shared" si="48"/>
        <v>-14.187643020594976</v>
      </c>
      <c r="I122" s="63">
        <f t="shared" si="48"/>
        <v>-9.7329888027562372</v>
      </c>
      <c r="J122" s="63">
        <f t="shared" si="48"/>
        <v>16.866028708133985</v>
      </c>
      <c r="K122" s="63">
        <f t="shared" si="48"/>
        <v>11.528150134048264</v>
      </c>
    </row>
    <row r="123" spans="2:11" ht="15.75" x14ac:dyDescent="0.25">
      <c r="B123" s="29" t="s">
        <v>21</v>
      </c>
      <c r="C123" s="63">
        <f t="shared" si="48"/>
        <v>-4.0785498489426031</v>
      </c>
      <c r="D123" s="63">
        <f>((D65/D59)-1)*100</f>
        <v>6.8313953488372103</v>
      </c>
      <c r="E123" s="63">
        <f t="shared" si="48"/>
        <v>38.782051282051299</v>
      </c>
      <c r="F123" s="63">
        <f t="shared" si="48"/>
        <v>-3.9743589743589713</v>
      </c>
      <c r="G123" s="63">
        <f t="shared" si="48"/>
        <v>-4.6012269938650263</v>
      </c>
      <c r="H123" s="63">
        <f t="shared" si="48"/>
        <v>17.729591836734681</v>
      </c>
      <c r="I123" s="63">
        <f t="shared" si="48"/>
        <v>17.248255234297115</v>
      </c>
      <c r="J123" s="63">
        <f t="shared" si="48"/>
        <v>-23.412698412698408</v>
      </c>
      <c r="K123" s="63">
        <f t="shared" si="48"/>
        <v>1.1098779134295134</v>
      </c>
    </row>
    <row r="124" spans="2:11" ht="15.75" x14ac:dyDescent="0.25">
      <c r="B124" s="29"/>
      <c r="C124" s="63"/>
      <c r="D124" s="63"/>
      <c r="E124" s="63"/>
      <c r="F124" s="63"/>
      <c r="G124" s="63"/>
      <c r="H124" s="63"/>
      <c r="I124" s="63"/>
      <c r="J124" s="63"/>
      <c r="K124" s="63"/>
    </row>
    <row r="125" spans="2:11" ht="15.75" x14ac:dyDescent="0.25">
      <c r="B125" s="27">
        <v>2025</v>
      </c>
      <c r="C125" s="77"/>
      <c r="D125" s="77"/>
      <c r="E125" s="77"/>
      <c r="F125" s="77"/>
      <c r="G125" s="77"/>
      <c r="H125" s="77"/>
      <c r="I125" s="77"/>
      <c r="J125" s="77"/>
      <c r="K125" s="77"/>
    </row>
    <row r="126" spans="2:11" ht="15.75" x14ac:dyDescent="0.25">
      <c r="B126" s="29" t="s">
        <v>24</v>
      </c>
      <c r="C126" s="63">
        <f>((C68/C62)-1)*100</f>
        <v>-17.665615141955836</v>
      </c>
      <c r="D126" s="63">
        <v>1</v>
      </c>
      <c r="E126" s="63">
        <v>1.9</v>
      </c>
      <c r="F126" s="63">
        <f t="shared" ref="F126:K126" si="49">((F68/F62)-1)*100</f>
        <v>-7.376058041112465</v>
      </c>
      <c r="G126" s="63">
        <f t="shared" si="49"/>
        <v>-17.88359788359789</v>
      </c>
      <c r="H126" s="63">
        <f t="shared" si="49"/>
        <v>-17.300380228136881</v>
      </c>
      <c r="I126" s="63">
        <v>-1.4</v>
      </c>
      <c r="J126" s="63">
        <v>-14.4</v>
      </c>
      <c r="K126" s="63">
        <f t="shared" si="49"/>
        <v>-14.203233256351034</v>
      </c>
    </row>
    <row r="127" spans="2:11" ht="10.5" customHeight="1" thickBot="1" x14ac:dyDescent="0.3">
      <c r="B127" s="54"/>
      <c r="C127" s="55"/>
      <c r="D127" s="56"/>
      <c r="E127" s="56"/>
      <c r="F127" s="56"/>
      <c r="G127" s="56"/>
      <c r="H127" s="55"/>
      <c r="I127" s="56"/>
      <c r="J127" s="56"/>
      <c r="K127" s="56"/>
    </row>
    <row r="128" spans="2:11" x14ac:dyDescent="0.25">
      <c r="B128" s="3"/>
      <c r="C128" s="6"/>
      <c r="D128" s="13"/>
      <c r="E128" s="13"/>
      <c r="F128" s="13"/>
      <c r="G128" s="13"/>
      <c r="H128" s="6"/>
      <c r="I128" s="13"/>
      <c r="J128" s="13"/>
      <c r="K128" s="13"/>
    </row>
    <row r="129" spans="2:11" x14ac:dyDescent="0.25">
      <c r="B129" s="1"/>
      <c r="C129" s="7"/>
      <c r="D129" s="14"/>
      <c r="E129" s="14"/>
      <c r="F129" s="14"/>
      <c r="G129" s="14"/>
      <c r="H129" s="7"/>
      <c r="I129" s="14"/>
      <c r="J129" s="14"/>
      <c r="K129" s="14"/>
    </row>
    <row r="130" spans="2:11" x14ac:dyDescent="0.25">
      <c r="B130" s="3"/>
      <c r="C130" s="7"/>
      <c r="D130" s="14"/>
      <c r="E130" s="14"/>
      <c r="F130" s="14"/>
      <c r="G130" s="14"/>
      <c r="H130" s="7"/>
      <c r="I130" s="14"/>
      <c r="J130" s="14"/>
      <c r="K130" s="14"/>
    </row>
    <row r="131" spans="2:11" x14ac:dyDescent="0.25">
      <c r="B131" s="3"/>
      <c r="C131" s="7"/>
      <c r="D131" s="14"/>
      <c r="E131" s="14"/>
      <c r="F131" s="14"/>
      <c r="G131" s="14"/>
      <c r="H131" s="7"/>
      <c r="I131" s="14"/>
      <c r="J131" s="14"/>
      <c r="K131" s="14"/>
    </row>
    <row r="132" spans="2:11" x14ac:dyDescent="0.25">
      <c r="B132" s="3"/>
      <c r="C132" s="7"/>
      <c r="D132" s="14"/>
      <c r="E132" s="14"/>
      <c r="F132" s="14"/>
      <c r="G132" s="14"/>
      <c r="H132" s="7"/>
      <c r="I132" s="14"/>
      <c r="J132" s="14"/>
      <c r="K132" s="14"/>
    </row>
    <row r="133" spans="2:11" x14ac:dyDescent="0.25">
      <c r="B133" s="3"/>
      <c r="C133" s="7"/>
      <c r="D133" s="14"/>
      <c r="E133" s="14"/>
      <c r="F133" s="14"/>
      <c r="G133" s="14"/>
      <c r="H133" s="7"/>
      <c r="I133" s="14"/>
      <c r="J133" s="14"/>
      <c r="K133" s="14"/>
    </row>
    <row r="134" spans="2:11" x14ac:dyDescent="0.25">
      <c r="B134" s="1"/>
      <c r="C134" s="7"/>
      <c r="D134" s="14"/>
      <c r="E134" s="14"/>
      <c r="F134" s="14"/>
      <c r="G134" s="14"/>
      <c r="H134" s="7"/>
      <c r="I134" s="14"/>
      <c r="J134" s="14"/>
      <c r="K134" s="14"/>
    </row>
    <row r="135" spans="2:11" x14ac:dyDescent="0.25">
      <c r="B135" s="3"/>
      <c r="C135" s="7"/>
      <c r="D135" s="14"/>
      <c r="E135" s="14"/>
      <c r="F135" s="14"/>
      <c r="G135" s="14"/>
      <c r="H135" s="7"/>
      <c r="I135" s="14"/>
      <c r="J135" s="14"/>
      <c r="K135" s="14"/>
    </row>
    <row r="136" spans="2:11" x14ac:dyDescent="0.25">
      <c r="B136" s="3"/>
      <c r="C136" s="7"/>
      <c r="D136" s="14"/>
      <c r="E136" s="14"/>
      <c r="F136" s="14"/>
      <c r="G136" s="14"/>
      <c r="H136" s="7"/>
      <c r="I136" s="14"/>
      <c r="J136" s="14"/>
      <c r="K136" s="14"/>
    </row>
  </sheetData>
  <mergeCells count="3">
    <mergeCell ref="B2:K2"/>
    <mergeCell ref="B6:K6"/>
    <mergeCell ref="B70:K70"/>
  </mergeCells>
  <phoneticPr fontId="6" type="noConversion"/>
  <pageMargins left="0.25" right="0.25" top="0.75" bottom="0.75" header="0.3" footer="0.3"/>
  <pageSetup scale="73" orientation="landscape" r:id="rId1"/>
  <rowBreaks count="3" manualBreakCount="3">
    <brk id="30" max="16383" man="1"/>
    <brk id="57" max="16383" man="1"/>
    <brk id="9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127"/>
  <sheetViews>
    <sheetView showGridLines="0" zoomScaleNormal="100" workbookViewId="0">
      <pane ySplit="5" topLeftCell="A122" activePane="bottomLeft" state="frozen"/>
      <selection pane="bottomLeft" activeCell="M128" sqref="M128"/>
    </sheetView>
  </sheetViews>
  <sheetFormatPr defaultRowHeight="15" x14ac:dyDescent="0.25"/>
  <cols>
    <col min="1" max="1" width="1.7109375" customWidth="1"/>
    <col min="2" max="2" width="14.7109375" customWidth="1"/>
    <col min="3" max="3" width="13" customWidth="1"/>
    <col min="4" max="4" width="12.85546875" customWidth="1"/>
    <col min="5" max="5" width="13.140625" customWidth="1"/>
    <col min="6" max="6" width="13.7109375" customWidth="1"/>
    <col min="7" max="7" width="13.5703125" customWidth="1"/>
    <col min="8" max="8" width="14.7109375" customWidth="1"/>
    <col min="9" max="9" width="12.5703125" customWidth="1"/>
    <col min="10" max="10" width="15.42578125" customWidth="1"/>
    <col min="11" max="11" width="16.28515625" customWidth="1"/>
    <col min="12" max="12" width="15.7109375" customWidth="1"/>
    <col min="13" max="13" width="14" style="5" customWidth="1"/>
    <col min="14" max="14" width="8.28515625" customWidth="1"/>
    <col min="15" max="16" width="9.140625" customWidth="1"/>
  </cols>
  <sheetData>
    <row r="2" spans="2:14" ht="15.75" x14ac:dyDescent="0.25">
      <c r="B2" s="88" t="s">
        <v>16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4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4" s="1" customFormat="1" ht="51" customHeight="1" thickBot="1" x14ac:dyDescent="0.3">
      <c r="B4" s="22" t="s">
        <v>0</v>
      </c>
      <c r="C4" s="23" t="s">
        <v>1</v>
      </c>
      <c r="D4" s="23" t="s">
        <v>2</v>
      </c>
      <c r="E4" s="23" t="s">
        <v>22</v>
      </c>
      <c r="F4" s="23" t="s">
        <v>6</v>
      </c>
      <c r="G4" s="23" t="s">
        <v>3</v>
      </c>
      <c r="H4" s="23" t="s">
        <v>10</v>
      </c>
      <c r="I4" s="23" t="s">
        <v>4</v>
      </c>
      <c r="J4" s="23" t="s">
        <v>7</v>
      </c>
      <c r="K4" s="24" t="s">
        <v>25</v>
      </c>
      <c r="L4" s="23" t="s">
        <v>8</v>
      </c>
      <c r="M4" s="9"/>
    </row>
    <row r="5" spans="2:14" ht="16.5" thickBot="1" x14ac:dyDescent="0.3">
      <c r="B5" s="25" t="s">
        <v>5</v>
      </c>
      <c r="C5" s="25">
        <v>10000</v>
      </c>
      <c r="D5" s="25">
        <v>1598</v>
      </c>
      <c r="E5" s="25">
        <v>192.1</v>
      </c>
      <c r="F5" s="25">
        <v>114</v>
      </c>
      <c r="G5" s="25">
        <v>755.1</v>
      </c>
      <c r="H5" s="25">
        <v>45.5</v>
      </c>
      <c r="I5" s="25">
        <v>809.7</v>
      </c>
      <c r="J5" s="25">
        <v>2349.6</v>
      </c>
      <c r="K5" s="25">
        <v>3141</v>
      </c>
      <c r="L5" s="25">
        <v>995</v>
      </c>
    </row>
    <row r="6" spans="2:14" ht="16.5" thickTop="1" x14ac:dyDescent="0.25">
      <c r="B6" s="89" t="s">
        <v>11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10"/>
    </row>
    <row r="7" spans="2:14" s="16" customFormat="1" ht="15.75" hidden="1" x14ac:dyDescent="0.25">
      <c r="B7" s="27">
        <v>2015</v>
      </c>
      <c r="C7" s="45">
        <f t="shared" ref="C7:M7" si="0">(C8+C9+C10+C11)/4</f>
        <v>99.425000000000011</v>
      </c>
      <c r="D7" s="45">
        <f t="shared" si="0"/>
        <v>99.925000000000011</v>
      </c>
      <c r="E7" s="45">
        <f t="shared" si="0"/>
        <v>101.125</v>
      </c>
      <c r="F7" s="45">
        <f t="shared" si="0"/>
        <v>100.1</v>
      </c>
      <c r="G7" s="45">
        <f t="shared" si="0"/>
        <v>95.75</v>
      </c>
      <c r="H7" s="45">
        <f t="shared" si="0"/>
        <v>99.25</v>
      </c>
      <c r="I7" s="45">
        <f t="shared" si="0"/>
        <v>98.2</v>
      </c>
      <c r="J7" s="45">
        <f t="shared" si="0"/>
        <v>99.7</v>
      </c>
      <c r="K7" s="45">
        <f t="shared" si="0"/>
        <v>99.8</v>
      </c>
      <c r="L7" s="45">
        <f t="shared" si="0"/>
        <v>100.02500000000001</v>
      </c>
      <c r="M7" s="19">
        <f t="shared" si="0"/>
        <v>99.409869749999999</v>
      </c>
      <c r="N7" s="18">
        <f>C7-M7</f>
        <v>1.5130250000012779E-2</v>
      </c>
    </row>
    <row r="8" spans="2:14" ht="15.75" hidden="1" x14ac:dyDescent="0.25">
      <c r="B8" s="29" t="s">
        <v>24</v>
      </c>
      <c r="C8" s="46">
        <v>100</v>
      </c>
      <c r="D8" s="46">
        <v>100</v>
      </c>
      <c r="E8" s="46">
        <v>100</v>
      </c>
      <c r="F8" s="46">
        <v>100</v>
      </c>
      <c r="G8" s="46">
        <v>100</v>
      </c>
      <c r="H8" s="46">
        <v>100</v>
      </c>
      <c r="I8" s="46">
        <v>100</v>
      </c>
      <c r="J8" s="46">
        <v>100</v>
      </c>
      <c r="K8" s="46">
        <v>100</v>
      </c>
      <c r="L8" s="46">
        <v>100</v>
      </c>
      <c r="M8" s="5">
        <f>((D8*$D$5)+(E8*$E$5)+(F8*$F$5)+(G8*$G$5)+(H8*$H$5)+(I8*$I$5)+(J8*$J$5)+(K8*$K$5)+(L8*$L$5))/$C$5</f>
        <v>100</v>
      </c>
      <c r="N8" s="18">
        <f t="shared" ref="N8:N58" si="1">C8-M8</f>
        <v>0</v>
      </c>
    </row>
    <row r="9" spans="2:14" ht="15.75" hidden="1" x14ac:dyDescent="0.25">
      <c r="B9" s="29" t="s">
        <v>12</v>
      </c>
      <c r="C9" s="46">
        <v>101.5</v>
      </c>
      <c r="D9" s="46">
        <v>103</v>
      </c>
      <c r="E9" s="46">
        <v>97</v>
      </c>
      <c r="F9" s="46">
        <v>92.5</v>
      </c>
      <c r="G9" s="46">
        <v>115.5</v>
      </c>
      <c r="H9" s="46">
        <v>100.5</v>
      </c>
      <c r="I9" s="46">
        <v>102.9</v>
      </c>
      <c r="J9" s="46">
        <v>101.5</v>
      </c>
      <c r="K9" s="46">
        <v>100</v>
      </c>
      <c r="L9" s="46">
        <v>93.6</v>
      </c>
      <c r="M9" s="5">
        <f>((D9*$D$5)+(E9*$E$5)+(F9*$F$5)+(G9*$G$5)+(H9*$H$5)+(I9*$I$5)+(J9*$J$5)+(K9*$K$5)+(L9*$L$5))/$C$5</f>
        <v>101.45940300000001</v>
      </c>
      <c r="N9" s="18">
        <f t="shared" si="1"/>
        <v>4.0596999999991112E-2</v>
      </c>
    </row>
    <row r="10" spans="2:14" ht="15.75" hidden="1" x14ac:dyDescent="0.25">
      <c r="B10" s="29" t="s">
        <v>9</v>
      </c>
      <c r="C10" s="46">
        <v>97.3</v>
      </c>
      <c r="D10" s="46">
        <v>99.3</v>
      </c>
      <c r="E10" s="46">
        <v>105.5</v>
      </c>
      <c r="F10" s="46">
        <v>104.3</v>
      </c>
      <c r="G10" s="46">
        <v>89.3</v>
      </c>
      <c r="H10" s="46">
        <v>102.6</v>
      </c>
      <c r="I10" s="46">
        <v>82.7</v>
      </c>
      <c r="J10" s="46">
        <v>91.6</v>
      </c>
      <c r="K10" s="46">
        <v>101.7</v>
      </c>
      <c r="L10" s="46">
        <v>108.5</v>
      </c>
      <c r="M10" s="70">
        <f>((D10*$D$5)+(E10*$E$5)+(F10*$F$5)+(G10*$G$5)+(H10*$H$5)+(I10*$I$5)+(J10*$J$5)+(K10*$K$5)+(L10*$L$5))/$C$5</f>
        <v>97.251962999999989</v>
      </c>
      <c r="N10" s="18">
        <f t="shared" si="1"/>
        <v>4.8037000000007879E-2</v>
      </c>
    </row>
    <row r="11" spans="2:14" ht="15.75" hidden="1" x14ac:dyDescent="0.25">
      <c r="B11" s="29" t="s">
        <v>21</v>
      </c>
      <c r="C11" s="46">
        <v>98.9</v>
      </c>
      <c r="D11" s="46">
        <v>97.4</v>
      </c>
      <c r="E11" s="46">
        <v>102</v>
      </c>
      <c r="F11" s="46">
        <v>103.6</v>
      </c>
      <c r="G11" s="46">
        <v>78.2</v>
      </c>
      <c r="H11" s="46">
        <v>93.9</v>
      </c>
      <c r="I11" s="46">
        <v>107.2</v>
      </c>
      <c r="J11" s="46">
        <v>105.7</v>
      </c>
      <c r="K11" s="46">
        <v>97.5</v>
      </c>
      <c r="L11" s="46">
        <v>98</v>
      </c>
      <c r="M11" s="5">
        <f>((D11*$D$5)+(E11*$E$5)+(F11*$F$5)+(G11*$G$5)+(H11*$H$5)+(I11*$I$5)+(J11*$J$5)+(K11*$K$5)+(L11*$L$5))/$C$5</f>
        <v>98.928112999999996</v>
      </c>
      <c r="N11" s="18">
        <f t="shared" si="1"/>
        <v>-2.8112999999990507E-2</v>
      </c>
    </row>
    <row r="12" spans="2:14" ht="15.75" hidden="1" x14ac:dyDescent="0.25">
      <c r="B12" s="2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10"/>
      <c r="N12" s="18">
        <f t="shared" si="1"/>
        <v>0</v>
      </c>
    </row>
    <row r="13" spans="2:14" ht="15.75" hidden="1" x14ac:dyDescent="0.25">
      <c r="B13" s="27">
        <v>2016</v>
      </c>
      <c r="C13" s="45">
        <f>(C14+C15+C16+C17)/4</f>
        <v>103.22499999999999</v>
      </c>
      <c r="D13" s="45">
        <f>(D14+D15+D16+D17)/4</f>
        <v>100.75</v>
      </c>
      <c r="E13" s="45">
        <f>(E14+E15+E16+E17)/4</f>
        <v>102.25</v>
      </c>
      <c r="F13" s="45">
        <f>(F14+F15+F16+F17)/4</f>
        <v>98.95</v>
      </c>
      <c r="G13" s="45">
        <f t="shared" ref="G13:M13" si="2">(G14+G15+G16+G17)/4</f>
        <v>92.575000000000003</v>
      </c>
      <c r="H13" s="45">
        <f t="shared" si="2"/>
        <v>101.9</v>
      </c>
      <c r="I13" s="45">
        <f t="shared" si="2"/>
        <v>91.174999999999997</v>
      </c>
      <c r="J13" s="45">
        <f t="shared" si="2"/>
        <v>118.55</v>
      </c>
      <c r="K13" s="45">
        <f t="shared" si="2"/>
        <v>98.350000000000009</v>
      </c>
      <c r="L13" s="45">
        <f t="shared" si="2"/>
        <v>105.1</v>
      </c>
      <c r="M13" s="19">
        <f t="shared" si="2"/>
        <v>103.2322185</v>
      </c>
      <c r="N13" s="18">
        <f t="shared" si="1"/>
        <v>-7.2185000000075661E-3</v>
      </c>
    </row>
    <row r="14" spans="2:14" ht="15.75" hidden="1" x14ac:dyDescent="0.25">
      <c r="B14" s="29" t="s">
        <v>24</v>
      </c>
      <c r="C14" s="46">
        <v>105.6</v>
      </c>
      <c r="D14" s="46">
        <v>102.3</v>
      </c>
      <c r="E14" s="46">
        <v>101.3</v>
      </c>
      <c r="F14" s="46">
        <v>107.5</v>
      </c>
      <c r="G14" s="46">
        <v>143.69999999999999</v>
      </c>
      <c r="H14" s="46">
        <v>99.7</v>
      </c>
      <c r="I14" s="46">
        <v>88.3</v>
      </c>
      <c r="J14" s="46">
        <v>114.6</v>
      </c>
      <c r="K14" s="46">
        <v>96.5</v>
      </c>
      <c r="L14" s="46">
        <v>104</v>
      </c>
      <c r="M14" s="5">
        <f>((D14*$D$5)+(E14*$E$5)+(F14*$F$5)+(G14*$G$5)+(H14*$H$5)+(I14*$I$5)+(J14*$J$5)+(K14*$K$5)+(L14*$L$5))/$C$5</f>
        <v>105.55815200000001</v>
      </c>
      <c r="N14" s="18">
        <f t="shared" si="1"/>
        <v>4.1847999999987451E-2</v>
      </c>
    </row>
    <row r="15" spans="2:14" ht="15.75" hidden="1" x14ac:dyDescent="0.25">
      <c r="B15" s="29" t="s">
        <v>12</v>
      </c>
      <c r="C15" s="46">
        <v>100.5</v>
      </c>
      <c r="D15" s="46">
        <v>97.5</v>
      </c>
      <c r="E15" s="46">
        <v>98.6</v>
      </c>
      <c r="F15" s="46">
        <v>102.5</v>
      </c>
      <c r="G15" s="46">
        <v>75.8</v>
      </c>
      <c r="H15" s="46">
        <v>101.9</v>
      </c>
      <c r="I15" s="46">
        <v>88.6</v>
      </c>
      <c r="J15" s="46">
        <v>125.5</v>
      </c>
      <c r="K15" s="46">
        <v>91.9</v>
      </c>
      <c r="L15" s="46">
        <v>102.4</v>
      </c>
      <c r="M15" s="5">
        <f>((D15*$D$5)+(E15*$E$5)+(F15*$F$5)+(G15*$G$5)+(H15*$H$5)+(I15*$I$5)+(J15*$J$5)+(K15*$K$5)+(L15*$L$5))/$C$5</f>
        <v>100.54642100000001</v>
      </c>
      <c r="N15" s="18">
        <f t="shared" si="1"/>
        <v>-4.6421000000009371E-2</v>
      </c>
    </row>
    <row r="16" spans="2:14" ht="15.75" hidden="1" x14ac:dyDescent="0.25">
      <c r="B16" s="29" t="s">
        <v>9</v>
      </c>
      <c r="C16" s="46">
        <v>106.3</v>
      </c>
      <c r="D16" s="46">
        <v>98.2</v>
      </c>
      <c r="E16" s="46">
        <v>100.6</v>
      </c>
      <c r="F16" s="46">
        <v>89</v>
      </c>
      <c r="G16" s="46">
        <v>72.3</v>
      </c>
      <c r="H16" s="46">
        <v>103.1</v>
      </c>
      <c r="I16" s="46">
        <v>101.6</v>
      </c>
      <c r="J16" s="46">
        <v>132.4</v>
      </c>
      <c r="K16" s="46">
        <v>101.2</v>
      </c>
      <c r="L16" s="46">
        <v>106.6</v>
      </c>
      <c r="M16" s="5">
        <f>((D16*$D$5)+(E16*$E$5)+(F16*$F$5)+(G16*$G$5)+(H16*$H$5)+(I16*$I$5)+(J16*$J$5)+(K16*$K$5)+(L16*$L$5))/$C$5</f>
        <v>106.29683999999999</v>
      </c>
      <c r="N16" s="18">
        <f t="shared" si="1"/>
        <v>3.1600000000082673E-3</v>
      </c>
    </row>
    <row r="17" spans="2:14" ht="15.75" hidden="1" x14ac:dyDescent="0.25">
      <c r="B17" s="29" t="s">
        <v>21</v>
      </c>
      <c r="C17" s="46">
        <v>100.5</v>
      </c>
      <c r="D17" s="46">
        <v>105</v>
      </c>
      <c r="E17" s="46">
        <v>108.5</v>
      </c>
      <c r="F17" s="46">
        <v>96.8</v>
      </c>
      <c r="G17" s="46">
        <v>78.5</v>
      </c>
      <c r="H17" s="46">
        <v>102.9</v>
      </c>
      <c r="I17" s="46">
        <v>86.2</v>
      </c>
      <c r="J17" s="46">
        <v>101.7</v>
      </c>
      <c r="K17" s="46">
        <v>103.8</v>
      </c>
      <c r="L17" s="46">
        <v>107.4</v>
      </c>
      <c r="M17" s="5">
        <f>((D17*$D$5)+(E17*$E$5)+(F17*$F$5)+(G17*$G$5)+(H17*$H$5)+(I17*$I$5)+(J17*$J$5)+(K17*$K$5)+(L17*$L$5))/$C$5</f>
        <v>100.52746100000002</v>
      </c>
      <c r="N17" s="18">
        <f t="shared" si="1"/>
        <v>-2.7461000000016611E-2</v>
      </c>
    </row>
    <row r="18" spans="2:14" ht="15.75" hidden="1" x14ac:dyDescent="0.25">
      <c r="B18" s="2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10"/>
      <c r="N18" s="18">
        <f t="shared" si="1"/>
        <v>0</v>
      </c>
    </row>
    <row r="19" spans="2:14" ht="15.75" hidden="1" x14ac:dyDescent="0.25">
      <c r="B19" s="27">
        <v>2017</v>
      </c>
      <c r="C19" s="45">
        <v>102.4</v>
      </c>
      <c r="D19" s="45">
        <f t="shared" ref="D19:M19" si="3">(D20+D21+D22+D23)/4</f>
        <v>95.924999999999983</v>
      </c>
      <c r="E19" s="45">
        <f t="shared" si="3"/>
        <v>111.02500000000001</v>
      </c>
      <c r="F19" s="45">
        <f t="shared" si="3"/>
        <v>142.47499999999999</v>
      </c>
      <c r="G19" s="45">
        <f t="shared" si="3"/>
        <v>87.724999999999994</v>
      </c>
      <c r="H19" s="45">
        <f t="shared" si="3"/>
        <v>105.02499999999999</v>
      </c>
      <c r="I19" s="45">
        <f t="shared" si="3"/>
        <v>112.22500000000001</v>
      </c>
      <c r="J19" s="45">
        <f t="shared" si="3"/>
        <v>112.625</v>
      </c>
      <c r="K19" s="45">
        <f t="shared" si="3"/>
        <v>98.65</v>
      </c>
      <c r="L19" s="45">
        <f t="shared" si="3"/>
        <v>96.925000000000011</v>
      </c>
      <c r="M19" s="19">
        <f t="shared" si="3"/>
        <v>102.3670295</v>
      </c>
      <c r="N19" s="18">
        <f t="shared" si="1"/>
        <v>3.2970500000004677E-2</v>
      </c>
    </row>
    <row r="20" spans="2:14" ht="15.75" hidden="1" x14ac:dyDescent="0.25">
      <c r="B20" s="29" t="s">
        <v>24</v>
      </c>
      <c r="C20" s="46">
        <v>105.7</v>
      </c>
      <c r="D20" s="46">
        <v>97.7</v>
      </c>
      <c r="E20" s="46">
        <v>110</v>
      </c>
      <c r="F20" s="46">
        <v>138.6</v>
      </c>
      <c r="G20" s="46">
        <v>89.5</v>
      </c>
      <c r="H20" s="46">
        <v>102.3</v>
      </c>
      <c r="I20" s="46">
        <v>99.2</v>
      </c>
      <c r="J20" s="46">
        <v>101</v>
      </c>
      <c r="K20" s="46">
        <v>115.3</v>
      </c>
      <c r="L20" s="46">
        <v>112.3</v>
      </c>
      <c r="M20" s="70">
        <f>((D20*$D$5)+(E20*$E$5)+(F20*$F$5)+(G20*$G$5)+(H20*$H$5)+(I20*$I$5)+(J20*$J$5)+(K20*$K$5)+(L20*$L$5))/$C$5</f>
        <v>105.681974</v>
      </c>
      <c r="N20" s="18">
        <f t="shared" si="1"/>
        <v>1.8026000000006093E-2</v>
      </c>
    </row>
    <row r="21" spans="2:14" ht="15.75" hidden="1" x14ac:dyDescent="0.25">
      <c r="B21" s="29" t="s">
        <v>12</v>
      </c>
      <c r="C21" s="46">
        <v>109.1</v>
      </c>
      <c r="D21" s="46">
        <v>97.5</v>
      </c>
      <c r="E21" s="46">
        <v>104</v>
      </c>
      <c r="F21" s="46">
        <v>177.1</v>
      </c>
      <c r="G21" s="46">
        <v>89</v>
      </c>
      <c r="H21" s="46">
        <v>103.8</v>
      </c>
      <c r="I21" s="46">
        <v>92.8</v>
      </c>
      <c r="J21" s="46">
        <v>152.6</v>
      </c>
      <c r="K21" s="46">
        <v>96.8</v>
      </c>
      <c r="L21" s="46">
        <v>85.5</v>
      </c>
      <c r="M21" s="70">
        <f>((D21*$D$5)+(E21*$E$5)+(F21*$F$5)+(G21*$G$5)+(H21*$H$5)+(I21*$I$5)+(J21*$J$5)+(K21*$K$5)+(L21*$L$5))/$C$5</f>
        <v>109.07100200000001</v>
      </c>
      <c r="N21" s="18">
        <f t="shared" si="1"/>
        <v>2.8997999999987201E-2</v>
      </c>
    </row>
    <row r="22" spans="2:14" ht="15.75" hidden="1" x14ac:dyDescent="0.25">
      <c r="B22" s="29" t="s">
        <v>9</v>
      </c>
      <c r="C22" s="46">
        <v>97.6</v>
      </c>
      <c r="D22" s="46">
        <v>94.1</v>
      </c>
      <c r="E22" s="46">
        <v>116.5</v>
      </c>
      <c r="F22" s="46">
        <v>132.80000000000001</v>
      </c>
      <c r="G22" s="46">
        <v>83.2</v>
      </c>
      <c r="H22" s="46">
        <v>107.3</v>
      </c>
      <c r="I22" s="46">
        <v>117.6</v>
      </c>
      <c r="J22" s="46">
        <v>100.1</v>
      </c>
      <c r="K22" s="46">
        <v>93.1</v>
      </c>
      <c r="L22" s="46">
        <v>98.4</v>
      </c>
      <c r="M22" s="5">
        <f>((D22*$D$5)+(E22*$E$5)+(F22*$F$5)+(G22*$G$5)+(H22*$H$5)+(I22*$I$5)+(J22*$J$5)+(K22*$K$5)+(L22*$L$5))/$C$5</f>
        <v>97.634789999999995</v>
      </c>
      <c r="N22" s="18">
        <f t="shared" si="1"/>
        <v>-3.4790000000000987E-2</v>
      </c>
    </row>
    <row r="23" spans="2:14" ht="15.75" hidden="1" x14ac:dyDescent="0.25">
      <c r="B23" s="29" t="s">
        <v>21</v>
      </c>
      <c r="C23" s="46">
        <v>97.1</v>
      </c>
      <c r="D23" s="46">
        <v>94.4</v>
      </c>
      <c r="E23" s="46">
        <v>113.6</v>
      </c>
      <c r="F23" s="46">
        <v>121.4</v>
      </c>
      <c r="G23" s="46">
        <v>89.2</v>
      </c>
      <c r="H23" s="46">
        <v>106.7</v>
      </c>
      <c r="I23" s="46">
        <v>139.30000000000001</v>
      </c>
      <c r="J23" s="46">
        <v>96.8</v>
      </c>
      <c r="K23" s="46">
        <v>89.4</v>
      </c>
      <c r="L23" s="46">
        <v>91.5</v>
      </c>
      <c r="M23" s="5">
        <f>((D23*$D$5)+(E23*$E$5)+(F23*$F$5)+(G23*$G$5)+(H23*$H$5)+(I23*$I$5)+(J23*$J$5)+(K23*$K$5)+(L23*$L$5))/$C$5</f>
        <v>97.080352000000019</v>
      </c>
      <c r="N23" s="18">
        <f t="shared" si="1"/>
        <v>1.9647999999975241E-2</v>
      </c>
    </row>
    <row r="24" spans="2:14" ht="15.75" hidden="1" x14ac:dyDescent="0.25">
      <c r="B24" s="32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10"/>
      <c r="N24" s="18">
        <f t="shared" si="1"/>
        <v>0</v>
      </c>
    </row>
    <row r="25" spans="2:14" ht="15.75" hidden="1" x14ac:dyDescent="0.25">
      <c r="B25" s="27">
        <v>2018</v>
      </c>
      <c r="C25" s="45">
        <v>103.3</v>
      </c>
      <c r="D25" s="45">
        <f>(D26+D27+D28+D29)/4</f>
        <v>96.850000000000009</v>
      </c>
      <c r="E25" s="45">
        <f t="shared" ref="E25:M25" si="4">(E26+E27+E28+E29)/4</f>
        <v>108.57500000000002</v>
      </c>
      <c r="F25" s="45">
        <f t="shared" si="4"/>
        <v>132.72499999999999</v>
      </c>
      <c r="G25" s="45">
        <f t="shared" si="4"/>
        <v>105.10000000000001</v>
      </c>
      <c r="H25" s="45">
        <f t="shared" si="4"/>
        <v>98.375</v>
      </c>
      <c r="I25" s="45">
        <f t="shared" si="4"/>
        <v>114.3</v>
      </c>
      <c r="J25" s="45">
        <f t="shared" si="4"/>
        <v>109.07499999999999</v>
      </c>
      <c r="K25" s="45">
        <f t="shared" si="4"/>
        <v>100.29999999999998</v>
      </c>
      <c r="L25" s="45">
        <f t="shared" si="4"/>
        <v>95.5</v>
      </c>
      <c r="M25" s="19">
        <f t="shared" si="4"/>
        <v>103.34874099999999</v>
      </c>
      <c r="N25" s="18">
        <f t="shared" si="1"/>
        <v>-4.8740999999992596E-2</v>
      </c>
    </row>
    <row r="26" spans="2:14" ht="15.75" hidden="1" x14ac:dyDescent="0.25">
      <c r="B26" s="29" t="s">
        <v>24</v>
      </c>
      <c r="C26" s="46">
        <v>97</v>
      </c>
      <c r="D26" s="46">
        <v>97.4</v>
      </c>
      <c r="E26" s="46">
        <v>105.7</v>
      </c>
      <c r="F26" s="46">
        <v>179</v>
      </c>
      <c r="G26" s="46">
        <v>93.1</v>
      </c>
      <c r="H26" s="46">
        <v>94.7</v>
      </c>
      <c r="I26" s="46">
        <v>117.5</v>
      </c>
      <c r="J26" s="46">
        <v>92.8</v>
      </c>
      <c r="K26" s="46">
        <v>93.1</v>
      </c>
      <c r="L26" s="46">
        <v>93.5</v>
      </c>
      <c r="M26" s="5">
        <f>((D26*$D$5)+(E26*$E$5)+(F26*$F$5)+(G26*$G$5)+(H26*$H$5)+(I26*$I$5)+(J26*$J$5)+(K26*$K$5)+(L26*$L$5))/$C$5</f>
        <v>96.960705999999988</v>
      </c>
      <c r="N26" s="18">
        <f t="shared" si="1"/>
        <v>3.9294000000012375E-2</v>
      </c>
    </row>
    <row r="27" spans="2:14" ht="15.75" hidden="1" x14ac:dyDescent="0.25">
      <c r="B27" s="29" t="s">
        <v>12</v>
      </c>
      <c r="C27" s="46">
        <v>109.3</v>
      </c>
      <c r="D27" s="46">
        <v>99.7</v>
      </c>
      <c r="E27" s="46">
        <v>99.4</v>
      </c>
      <c r="F27" s="46">
        <v>121.5</v>
      </c>
      <c r="G27" s="46">
        <v>118.7</v>
      </c>
      <c r="H27" s="46">
        <v>100.7</v>
      </c>
      <c r="I27" s="46">
        <v>130.30000000000001</v>
      </c>
      <c r="J27" s="46">
        <v>123.7</v>
      </c>
      <c r="K27" s="46">
        <v>102.8</v>
      </c>
      <c r="L27" s="46">
        <v>87.6</v>
      </c>
      <c r="M27" s="5">
        <f>((D27*$D$5)+(E27*$E$5)+(F27*$F$5)+(G27*$G$5)+(H27*$H$5)+(I27*$I$5)+(J27*$J$5)+(K27*$K$5)+(L27*$L$5))/$C$5</f>
        <v>109.268479</v>
      </c>
      <c r="N27" s="18">
        <f t="shared" si="1"/>
        <v>3.1520999999997912E-2</v>
      </c>
    </row>
    <row r="28" spans="2:14" ht="15.75" hidden="1" x14ac:dyDescent="0.25">
      <c r="B28" s="29" t="s">
        <v>9</v>
      </c>
      <c r="C28" s="46">
        <v>105</v>
      </c>
      <c r="D28" s="46">
        <v>94.3</v>
      </c>
      <c r="E28" s="46">
        <v>115.1</v>
      </c>
      <c r="F28" s="46">
        <v>125.5</v>
      </c>
      <c r="G28" s="46">
        <v>105.8</v>
      </c>
      <c r="H28" s="46">
        <v>102.4</v>
      </c>
      <c r="I28" s="46">
        <v>103.1</v>
      </c>
      <c r="J28" s="46">
        <v>114.9</v>
      </c>
      <c r="K28" s="46">
        <v>101.9</v>
      </c>
      <c r="L28" s="46">
        <v>105</v>
      </c>
      <c r="M28" s="5">
        <f>((D28*$D$5)+(E28*$E$5)+(F28*$F$5)+(G28*$G$5)+(H28*$H$5)+(I28*$I$5)+(J28*$J$5)+(K28*$K$5)+(L28*$L$5))/$C$5</f>
        <v>104.96498999999999</v>
      </c>
      <c r="N28" s="18">
        <f t="shared" si="1"/>
        <v>3.5010000000013974E-2</v>
      </c>
    </row>
    <row r="29" spans="2:14" ht="15.75" hidden="1" x14ac:dyDescent="0.25">
      <c r="B29" s="29" t="s">
        <v>21</v>
      </c>
      <c r="C29" s="46">
        <v>102.2</v>
      </c>
      <c r="D29" s="46">
        <v>96</v>
      </c>
      <c r="E29" s="46">
        <v>114.1</v>
      </c>
      <c r="F29" s="46">
        <v>104.9</v>
      </c>
      <c r="G29" s="46">
        <v>102.8</v>
      </c>
      <c r="H29" s="46">
        <v>95.7</v>
      </c>
      <c r="I29" s="46">
        <v>106.3</v>
      </c>
      <c r="J29" s="46">
        <v>104.9</v>
      </c>
      <c r="K29" s="46">
        <v>103.4</v>
      </c>
      <c r="L29" s="46">
        <v>95.9</v>
      </c>
      <c r="M29" s="5">
        <f>((D29*$D$5)+(E29*$E$5)+(F29*$F$5)+(G29*$G$5)+(H29*$H$5)+(I29*$I$5)+(J29*$J$5)+(K29*$K$5)+(L29*$L$5))/$C$5</f>
        <v>102.200789</v>
      </c>
      <c r="N29" s="18">
        <f t="shared" si="1"/>
        <v>-7.8899999999748616E-4</v>
      </c>
    </row>
    <row r="30" spans="2:14" ht="15.75" hidden="1" x14ac:dyDescent="0.25">
      <c r="B30" s="2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10"/>
      <c r="N30" s="18">
        <f t="shared" si="1"/>
        <v>0</v>
      </c>
    </row>
    <row r="31" spans="2:14" ht="15.75" hidden="1" x14ac:dyDescent="0.25">
      <c r="B31" s="27">
        <v>2019</v>
      </c>
      <c r="C31" s="45">
        <f>(C32+C33+C34+C35)/4</f>
        <v>127.77500000000001</v>
      </c>
      <c r="D31" s="45">
        <f t="shared" ref="D31:M31" si="5">(D32+D33+D34+D35)/4</f>
        <v>94.975000000000009</v>
      </c>
      <c r="E31" s="45">
        <f t="shared" si="5"/>
        <v>101.69999999999999</v>
      </c>
      <c r="F31" s="45">
        <f t="shared" si="5"/>
        <v>119.25</v>
      </c>
      <c r="G31" s="45">
        <f t="shared" si="5"/>
        <v>103.35</v>
      </c>
      <c r="H31" s="45">
        <f t="shared" si="5"/>
        <v>90.050000000000011</v>
      </c>
      <c r="I31" s="45">
        <f t="shared" si="5"/>
        <v>106.625</v>
      </c>
      <c r="J31" s="45">
        <f t="shared" si="5"/>
        <v>114.925</v>
      </c>
      <c r="K31" s="45">
        <f t="shared" si="5"/>
        <v>174.17500000000001</v>
      </c>
      <c r="L31" s="45">
        <f t="shared" si="5"/>
        <v>107.675</v>
      </c>
      <c r="M31" s="19">
        <f t="shared" si="5"/>
        <v>127.76203225000002</v>
      </c>
      <c r="N31" s="18">
        <f t="shared" si="1"/>
        <v>1.2967749999987177E-2</v>
      </c>
    </row>
    <row r="32" spans="2:14" ht="15.75" hidden="1" x14ac:dyDescent="0.25">
      <c r="B32" s="29" t="s">
        <v>24</v>
      </c>
      <c r="C32" s="46">
        <v>108</v>
      </c>
      <c r="D32" s="46">
        <v>95.4</v>
      </c>
      <c r="E32" s="46">
        <v>107.8</v>
      </c>
      <c r="F32" s="46">
        <v>109.4</v>
      </c>
      <c r="G32" s="46">
        <v>88.2</v>
      </c>
      <c r="H32" s="46">
        <v>87.6</v>
      </c>
      <c r="I32" s="46">
        <v>110.3</v>
      </c>
      <c r="J32" s="46">
        <v>114.5</v>
      </c>
      <c r="K32" s="46">
        <v>116.2</v>
      </c>
      <c r="L32" s="46">
        <v>101.3</v>
      </c>
      <c r="M32" s="5">
        <f>((D32*$D$5)+(E32*$E$5)+(F32*$F$5)+(G32*$G$5)+(H32*$H$5)+(I32*$I$5)+(J32*$J$5)+(K32*$K$5)+(L32*$L$5))/$C$5</f>
        <v>108.03316100000001</v>
      </c>
      <c r="N32" s="18">
        <f t="shared" si="1"/>
        <v>-3.3161000000006879E-2</v>
      </c>
    </row>
    <row r="33" spans="2:14" ht="15.75" hidden="1" x14ac:dyDescent="0.25">
      <c r="B33" s="29" t="s">
        <v>12</v>
      </c>
      <c r="C33" s="46">
        <v>124.1</v>
      </c>
      <c r="D33" s="46">
        <v>93.7</v>
      </c>
      <c r="E33" s="46">
        <v>95</v>
      </c>
      <c r="F33" s="46">
        <v>106.2</v>
      </c>
      <c r="G33" s="46">
        <v>141.1</v>
      </c>
      <c r="H33" s="46">
        <v>87.2</v>
      </c>
      <c r="I33" s="46">
        <v>104.1</v>
      </c>
      <c r="J33" s="46">
        <v>93.8</v>
      </c>
      <c r="K33" s="46">
        <v>169.3</v>
      </c>
      <c r="L33" s="46">
        <v>114.2</v>
      </c>
      <c r="M33" s="5">
        <f>((D33*$D$5)+(E33*$E$5)+(F33*$F$5)+(G33*$G$5)+(H33*$H$5)+(I33*$I$5)+(J33*$J$5)+(K33*$K$5)+(L33*$L$5))/$C$5</f>
        <v>124.06836600000001</v>
      </c>
      <c r="N33" s="18">
        <f t="shared" si="1"/>
        <v>3.163399999998262E-2</v>
      </c>
    </row>
    <row r="34" spans="2:14" ht="15.75" hidden="1" x14ac:dyDescent="0.25">
      <c r="B34" s="29" t="s">
        <v>9</v>
      </c>
      <c r="C34" s="46">
        <v>157.6</v>
      </c>
      <c r="D34" s="46">
        <v>94.6</v>
      </c>
      <c r="E34" s="46">
        <v>101.6</v>
      </c>
      <c r="F34" s="46">
        <v>141.80000000000001</v>
      </c>
      <c r="G34" s="46">
        <v>91</v>
      </c>
      <c r="H34" s="46">
        <v>90.3</v>
      </c>
      <c r="I34" s="46">
        <v>107.8</v>
      </c>
      <c r="J34" s="46">
        <v>117.2</v>
      </c>
      <c r="K34" s="46">
        <v>267</v>
      </c>
      <c r="L34" s="46">
        <v>115.2</v>
      </c>
      <c r="M34" s="5">
        <f>((D34*$D$5)+(E34*$E$5)+(F34*$F$5)+(G34*$G$5)+(H34*$H$5)+(I34*$I$5)+(J34*$J$5)+(K34*$K$5)+(L34*$L$5))/$C$5</f>
        <v>157.56058900000002</v>
      </c>
      <c r="N34" s="18">
        <f t="shared" si="1"/>
        <v>3.9410999999972773E-2</v>
      </c>
    </row>
    <row r="35" spans="2:14" ht="15.75" hidden="1" x14ac:dyDescent="0.25">
      <c r="B35" s="29" t="s">
        <v>21</v>
      </c>
      <c r="C35" s="46">
        <v>121.4</v>
      </c>
      <c r="D35" s="46">
        <v>96.2</v>
      </c>
      <c r="E35" s="46">
        <v>102.4</v>
      </c>
      <c r="F35" s="46">
        <v>119.6</v>
      </c>
      <c r="G35" s="46">
        <v>93.1</v>
      </c>
      <c r="H35" s="46">
        <v>95.1</v>
      </c>
      <c r="I35" s="46">
        <v>104.3</v>
      </c>
      <c r="J35" s="46">
        <v>134.19999999999999</v>
      </c>
      <c r="K35" s="46">
        <v>144.19999999999999</v>
      </c>
      <c r="L35" s="46">
        <v>100</v>
      </c>
      <c r="M35" s="5">
        <f>((D35*$D$5)+(E35*$E$5)+(F35*$F$5)+(G35*$G$5)+(H35*$H$5)+(I35*$I$5)+(J35*$J$5)+(K35*$K$5)+(L35*$L$5))/$C$5</f>
        <v>121.38601299999999</v>
      </c>
      <c r="N35" s="18">
        <f t="shared" si="1"/>
        <v>1.3987000000014405E-2</v>
      </c>
    </row>
    <row r="36" spans="2:14" ht="15.75" hidden="1" x14ac:dyDescent="0.25">
      <c r="B36" s="32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10"/>
      <c r="N36" s="18">
        <f t="shared" si="1"/>
        <v>0</v>
      </c>
    </row>
    <row r="37" spans="2:14" ht="15.75" hidden="1" x14ac:dyDescent="0.25">
      <c r="B37" s="27">
        <v>2020</v>
      </c>
      <c r="C37" s="45">
        <f>(C38+C39+C40+C41)/4</f>
        <v>135.1</v>
      </c>
      <c r="D37" s="45">
        <f t="shared" ref="D37:M37" si="6">(D38+D39+D40+D41)/4</f>
        <v>104.97499999999999</v>
      </c>
      <c r="E37" s="45">
        <f t="shared" si="6"/>
        <v>109.39999999999999</v>
      </c>
      <c r="F37" s="45">
        <f t="shared" si="6"/>
        <v>125.85</v>
      </c>
      <c r="G37" s="45">
        <f t="shared" si="6"/>
        <v>120.85000000000001</v>
      </c>
      <c r="H37" s="45">
        <f t="shared" si="6"/>
        <v>124.27500000000001</v>
      </c>
      <c r="I37" s="45">
        <f t="shared" si="6"/>
        <v>111.92500000000001</v>
      </c>
      <c r="J37" s="45">
        <f t="shared" si="6"/>
        <v>165.02499999999998</v>
      </c>
      <c r="K37" s="45">
        <f t="shared" si="6"/>
        <v>152.52500000000001</v>
      </c>
      <c r="L37" s="45">
        <f t="shared" si="6"/>
        <v>93.875</v>
      </c>
      <c r="M37" s="19">
        <f t="shared" si="6"/>
        <v>135.08760999999998</v>
      </c>
      <c r="N37" s="18">
        <f t="shared" si="1"/>
        <v>1.2390000000010559E-2</v>
      </c>
    </row>
    <row r="38" spans="2:14" ht="15.75" hidden="1" x14ac:dyDescent="0.25">
      <c r="B38" s="29" t="s">
        <v>24</v>
      </c>
      <c r="C38" s="46">
        <v>111.3</v>
      </c>
      <c r="D38" s="46">
        <v>97.1</v>
      </c>
      <c r="E38" s="46">
        <v>95.4</v>
      </c>
      <c r="F38" s="46">
        <v>122.7</v>
      </c>
      <c r="G38" s="46">
        <v>89.8</v>
      </c>
      <c r="H38" s="46">
        <v>102.9</v>
      </c>
      <c r="I38" s="46">
        <v>91.5</v>
      </c>
      <c r="J38" s="46">
        <v>114.9</v>
      </c>
      <c r="K38" s="46">
        <v>134.9</v>
      </c>
      <c r="L38" s="46">
        <v>85.5</v>
      </c>
      <c r="M38" s="5">
        <f>((D38*$D$5)+(E38*$E$5)+(F38*$F$5)+(G38*$G$5)+(H38*$H$5)+(I38*$I$5)+(J38*$J$5)+(K38*$K$5)+(L38*$L$5))/$C$5</f>
        <v>111.28198599999999</v>
      </c>
      <c r="N38" s="18">
        <f t="shared" si="1"/>
        <v>1.8014000000007968E-2</v>
      </c>
    </row>
    <row r="39" spans="2:14" ht="15.75" hidden="1" x14ac:dyDescent="0.25">
      <c r="B39" s="29" t="s">
        <v>12</v>
      </c>
      <c r="C39" s="46">
        <v>148.69999999999999</v>
      </c>
      <c r="D39" s="46">
        <v>107.1</v>
      </c>
      <c r="E39" s="46">
        <v>112.3</v>
      </c>
      <c r="F39" s="46">
        <v>124.5</v>
      </c>
      <c r="G39" s="46">
        <v>148.30000000000001</v>
      </c>
      <c r="H39" s="46">
        <v>160.4</v>
      </c>
      <c r="I39" s="46">
        <v>116.8</v>
      </c>
      <c r="J39" s="46">
        <v>180</v>
      </c>
      <c r="K39" s="46">
        <v>169.8</v>
      </c>
      <c r="L39" s="46">
        <v>110.2</v>
      </c>
      <c r="M39" s="5">
        <f>((D39*$D$5)+(E39*$E$5)+(F39*$F$5)+(G39*$G$5)+(H39*$H$5)+(I39*$I$5)+(J39*$J$5)+(K39*$K$5)+(L39*$L$5))/$C$5</f>
        <v>148.66829199999998</v>
      </c>
      <c r="N39" s="18">
        <f t="shared" si="1"/>
        <v>3.1708000000008951E-2</v>
      </c>
    </row>
    <row r="40" spans="2:14" ht="15.75" hidden="1" x14ac:dyDescent="0.25">
      <c r="B40" s="29" t="s">
        <v>9</v>
      </c>
      <c r="C40" s="46">
        <v>151.5</v>
      </c>
      <c r="D40" s="46">
        <v>111.1</v>
      </c>
      <c r="E40" s="46">
        <v>111.6</v>
      </c>
      <c r="F40" s="46">
        <v>134.19999999999999</v>
      </c>
      <c r="G40" s="46">
        <v>107.6</v>
      </c>
      <c r="H40" s="46">
        <v>117.9</v>
      </c>
      <c r="I40" s="46">
        <v>115.5</v>
      </c>
      <c r="J40" s="46">
        <v>218.7</v>
      </c>
      <c r="K40" s="46">
        <v>163.69999999999999</v>
      </c>
      <c r="L40" s="46">
        <v>93.4</v>
      </c>
      <c r="M40" s="5">
        <f>((D40*$D$5)+(E40*$E$5)+(F40*$F$5)+(G40*$G$5)+(H40*$H$5)+(I40*$I$5)+(J40*$J$5)+(K40*$K$5)+(L40*$L$5))/$C$5</f>
        <v>151.53807399999999</v>
      </c>
      <c r="N40" s="18">
        <f t="shared" si="1"/>
        <v>-3.8073999999994612E-2</v>
      </c>
    </row>
    <row r="41" spans="2:14" ht="15.75" hidden="1" x14ac:dyDescent="0.25">
      <c r="B41" s="29" t="s">
        <v>21</v>
      </c>
      <c r="C41" s="46">
        <v>128.9</v>
      </c>
      <c r="D41" s="46">
        <v>104.6</v>
      </c>
      <c r="E41" s="46">
        <v>118.3</v>
      </c>
      <c r="F41" s="46">
        <v>122</v>
      </c>
      <c r="G41" s="46">
        <v>137.69999999999999</v>
      </c>
      <c r="H41" s="46">
        <v>115.9</v>
      </c>
      <c r="I41" s="46">
        <v>123.9</v>
      </c>
      <c r="J41" s="46">
        <v>146.5</v>
      </c>
      <c r="K41" s="46">
        <v>141.69999999999999</v>
      </c>
      <c r="L41" s="46">
        <v>86.4</v>
      </c>
      <c r="M41" s="5">
        <f>((D41*$D$5)+(E41*$E$5)+(F41*$F$5)+(G41*$G$5)+(H41*$H$5)+(I41*$I$5)+(J41*$J$5)+(K41*$K$5)+(L41*$L$5))/$C$5</f>
        <v>128.862088</v>
      </c>
      <c r="N41" s="18">
        <f t="shared" si="1"/>
        <v>3.7912000000005719E-2</v>
      </c>
    </row>
    <row r="42" spans="2:14" ht="15.75" hidden="1" x14ac:dyDescent="0.25">
      <c r="B42" s="32"/>
      <c r="C42" s="57"/>
      <c r="D42" s="58"/>
      <c r="E42" s="58"/>
      <c r="F42" s="58"/>
      <c r="G42" s="58"/>
      <c r="H42" s="58"/>
      <c r="I42" s="58"/>
      <c r="J42" s="58"/>
      <c r="K42" s="58"/>
      <c r="L42" s="58"/>
      <c r="N42" s="18">
        <f t="shared" si="1"/>
        <v>0</v>
      </c>
    </row>
    <row r="43" spans="2:14" ht="15.75" hidden="1" x14ac:dyDescent="0.25">
      <c r="B43" s="27">
        <v>2021</v>
      </c>
      <c r="C43" s="45">
        <v>141.80000000000001</v>
      </c>
      <c r="D43" s="45">
        <f t="shared" ref="D43:M43" si="7">(D44+D45+D46+D47)/4</f>
        <v>107.77500000000001</v>
      </c>
      <c r="E43" s="45">
        <f>(E44+E45+E46+E47)/4</f>
        <v>106.175</v>
      </c>
      <c r="F43" s="45">
        <f t="shared" si="7"/>
        <v>134.67500000000001</v>
      </c>
      <c r="G43" s="45">
        <f t="shared" si="7"/>
        <v>125.125</v>
      </c>
      <c r="H43" s="45">
        <f t="shared" si="7"/>
        <v>137.30000000000001</v>
      </c>
      <c r="I43" s="45">
        <f t="shared" si="7"/>
        <v>119.425</v>
      </c>
      <c r="J43" s="45">
        <f t="shared" si="7"/>
        <v>162.80000000000001</v>
      </c>
      <c r="K43" s="45">
        <f t="shared" si="7"/>
        <v>167.375</v>
      </c>
      <c r="L43" s="45">
        <f t="shared" si="7"/>
        <v>104.77500000000001</v>
      </c>
      <c r="M43" s="18">
        <f t="shared" si="7"/>
        <v>141.78919574999998</v>
      </c>
      <c r="N43" s="18">
        <f t="shared" si="1"/>
        <v>1.0804250000035154E-2</v>
      </c>
    </row>
    <row r="44" spans="2:14" ht="15.75" hidden="1" x14ac:dyDescent="0.25">
      <c r="B44" s="29" t="s">
        <v>24</v>
      </c>
      <c r="C44" s="46">
        <v>127.3</v>
      </c>
      <c r="D44" s="46">
        <v>106.1</v>
      </c>
      <c r="E44" s="46">
        <v>116.1</v>
      </c>
      <c r="F44" s="46">
        <v>125.3</v>
      </c>
      <c r="G44" s="46">
        <v>106</v>
      </c>
      <c r="H44" s="46">
        <v>124.5</v>
      </c>
      <c r="I44" s="46">
        <v>106</v>
      </c>
      <c r="J44" s="46">
        <v>115.4</v>
      </c>
      <c r="K44" s="46">
        <v>169.2</v>
      </c>
      <c r="L44" s="46">
        <v>93.1</v>
      </c>
      <c r="M44" s="5">
        <f>((D44*$D$5)+(E44*$E$5)+(F44*$F$5)+(G44*$G$5)+(H44*$H$5)+(I44*$I$5)+(J44*$J$5)+(K44*$K$5)+(L44*$L$5))/$C$5</f>
        <v>127.29038999999999</v>
      </c>
      <c r="N44" s="18">
        <f t="shared" si="1"/>
        <v>9.6100000000092223E-3</v>
      </c>
    </row>
    <row r="45" spans="2:14" ht="15.75" hidden="1" x14ac:dyDescent="0.25">
      <c r="B45" s="29" t="s">
        <v>12</v>
      </c>
      <c r="C45" s="46">
        <v>150</v>
      </c>
      <c r="D45" s="46">
        <v>109.9</v>
      </c>
      <c r="E45" s="46">
        <v>97.5</v>
      </c>
      <c r="F45" s="46">
        <v>152.1</v>
      </c>
      <c r="G45" s="46">
        <v>125.5</v>
      </c>
      <c r="H45" s="46">
        <v>134.30000000000001</v>
      </c>
      <c r="I45" s="46">
        <v>102.4</v>
      </c>
      <c r="J45" s="46">
        <v>177.2</v>
      </c>
      <c r="K45" s="46">
        <v>189.5</v>
      </c>
      <c r="L45" s="46">
        <v>93.6</v>
      </c>
      <c r="M45" s="70">
        <f>((D45*$D$5)+(E45*$E$5)+(F45*$F$5)+(G45*$G$5)+(H45*$H$5)+(I45*$I$5)+(J45*$J$5)+(K45*$K$5)+(L45*$L$5))/$C$5</f>
        <v>150.01789499999998</v>
      </c>
      <c r="N45" s="18">
        <f t="shared" si="1"/>
        <v>-1.7894999999981565E-2</v>
      </c>
    </row>
    <row r="46" spans="2:14" ht="15.75" hidden="1" x14ac:dyDescent="0.25">
      <c r="B46" s="29" t="s">
        <v>9</v>
      </c>
      <c r="C46" s="46">
        <v>157.69999999999999</v>
      </c>
      <c r="D46" s="46">
        <v>108</v>
      </c>
      <c r="E46" s="46">
        <v>107.4</v>
      </c>
      <c r="F46" s="46">
        <v>151.6</v>
      </c>
      <c r="G46" s="46">
        <v>126.7</v>
      </c>
      <c r="H46" s="46">
        <v>140.6</v>
      </c>
      <c r="I46" s="46">
        <v>127.6</v>
      </c>
      <c r="J46" s="46">
        <v>219.4</v>
      </c>
      <c r="K46" s="46">
        <v>166.4</v>
      </c>
      <c r="L46" s="46">
        <v>123.8</v>
      </c>
      <c r="M46" s="70">
        <f t="shared" ref="M46:M53" si="8">((D46*$D$5)+(E46*$E$5)+(F46*$F$5)+(G46*$G$5)+(H46*$H$5)+(I46*$I$5)+(J46*$J$5)+(K46*$K$5)+(L46*$L$5))/$C$5</f>
        <v>157.72297700000001</v>
      </c>
      <c r="N46" s="18">
        <f t="shared" si="1"/>
        <v>-2.2977000000025782E-2</v>
      </c>
    </row>
    <row r="47" spans="2:14" ht="15.75" hidden="1" x14ac:dyDescent="0.25">
      <c r="B47" s="29" t="s">
        <v>21</v>
      </c>
      <c r="C47" s="46">
        <v>132.1</v>
      </c>
      <c r="D47" s="46">
        <v>107.1</v>
      </c>
      <c r="E47" s="46">
        <v>103.7</v>
      </c>
      <c r="F47" s="46">
        <v>109.7</v>
      </c>
      <c r="G47" s="46">
        <v>142.30000000000001</v>
      </c>
      <c r="H47" s="46">
        <v>149.80000000000001</v>
      </c>
      <c r="I47" s="46">
        <v>141.69999999999999</v>
      </c>
      <c r="J47" s="46">
        <v>139.19999999999999</v>
      </c>
      <c r="K47" s="46">
        <v>144.4</v>
      </c>
      <c r="L47" s="46">
        <v>108.6</v>
      </c>
      <c r="M47" s="70">
        <f t="shared" si="8"/>
        <v>132.12552099999999</v>
      </c>
      <c r="N47" s="18">
        <f t="shared" si="1"/>
        <v>-2.5520999999997684E-2</v>
      </c>
    </row>
    <row r="48" spans="2:14" ht="15.75" hidden="1" x14ac:dyDescent="0.25">
      <c r="B48" s="32"/>
      <c r="C48" s="57"/>
      <c r="D48" s="58"/>
      <c r="E48" s="58"/>
      <c r="F48" s="58"/>
      <c r="G48" s="58"/>
      <c r="H48" s="58"/>
      <c r="I48" s="58"/>
      <c r="J48" s="58"/>
      <c r="K48" s="58"/>
      <c r="L48" s="58"/>
      <c r="N48" s="18">
        <f t="shared" si="1"/>
        <v>0</v>
      </c>
    </row>
    <row r="49" spans="2:14" ht="15.75" hidden="1" x14ac:dyDescent="0.25">
      <c r="B49" s="27">
        <v>2022</v>
      </c>
      <c r="C49" s="45">
        <v>138.30000000000001</v>
      </c>
      <c r="D49" s="45">
        <f t="shared" ref="D49:M49" si="9">(D50+D51+D52+D53)/4</f>
        <v>106.32499999999999</v>
      </c>
      <c r="E49" s="45">
        <f t="shared" si="9"/>
        <v>109.825</v>
      </c>
      <c r="F49" s="45">
        <f t="shared" si="9"/>
        <v>141.19999999999999</v>
      </c>
      <c r="G49" s="45">
        <f t="shared" si="9"/>
        <v>175.8</v>
      </c>
      <c r="H49" s="45">
        <f t="shared" si="9"/>
        <v>165.35000000000002</v>
      </c>
      <c r="I49" s="45">
        <f t="shared" si="9"/>
        <v>127.17500000000001</v>
      </c>
      <c r="J49" s="45">
        <f t="shared" si="9"/>
        <v>164.52500000000001</v>
      </c>
      <c r="K49" s="45">
        <f t="shared" si="9"/>
        <v>141.125</v>
      </c>
      <c r="L49" s="45">
        <f t="shared" si="9"/>
        <v>103.32500000000002</v>
      </c>
      <c r="M49" s="18">
        <f t="shared" si="9"/>
        <v>138.2995075</v>
      </c>
      <c r="N49" s="18">
        <f t="shared" si="1"/>
        <v>4.9250000000711225E-4</v>
      </c>
    </row>
    <row r="50" spans="2:14" s="4" customFormat="1" ht="15.75" hidden="1" x14ac:dyDescent="0.25">
      <c r="B50" s="29" t="s">
        <v>24</v>
      </c>
      <c r="C50" s="46">
        <v>137.19999999999999</v>
      </c>
      <c r="D50" s="46">
        <v>104.2</v>
      </c>
      <c r="E50" s="46">
        <v>106.1</v>
      </c>
      <c r="F50" s="46">
        <v>138.9</v>
      </c>
      <c r="G50" s="46">
        <v>162</v>
      </c>
      <c r="H50" s="46">
        <v>160</v>
      </c>
      <c r="I50" s="46">
        <v>127.2</v>
      </c>
      <c r="J50" s="46">
        <v>149.69999999999999</v>
      </c>
      <c r="K50" s="46">
        <v>150.80000000000001</v>
      </c>
      <c r="L50" s="46">
        <v>112.2</v>
      </c>
      <c r="M50" s="70">
        <f>((D50*$D$5)+(E50*$E$5)+(F50*$F$5)+(G50*$G$5)+(H50*$H$5)+(I50*$I$5)+(J50*$J$5)+(K50*$K$5)+(L50*$L$5))/$C$5</f>
        <v>137.23649699999999</v>
      </c>
      <c r="N50" s="19">
        <f t="shared" si="1"/>
        <v>-3.6496999999997115E-2</v>
      </c>
    </row>
    <row r="51" spans="2:14" s="4" customFormat="1" ht="15.75" hidden="1" x14ac:dyDescent="0.25">
      <c r="B51" s="29" t="s">
        <v>12</v>
      </c>
      <c r="C51" s="46">
        <v>143.19999999999999</v>
      </c>
      <c r="D51" s="73">
        <v>110.2</v>
      </c>
      <c r="E51" s="46">
        <v>110.7</v>
      </c>
      <c r="F51" s="46">
        <v>154.4</v>
      </c>
      <c r="G51" s="46">
        <v>194.8</v>
      </c>
      <c r="H51" s="46">
        <v>162.5</v>
      </c>
      <c r="I51" s="46">
        <v>133.5</v>
      </c>
      <c r="J51" s="46">
        <v>179</v>
      </c>
      <c r="K51" s="46">
        <v>139.9</v>
      </c>
      <c r="L51" s="46">
        <v>95.1</v>
      </c>
      <c r="M51" s="70">
        <f t="shared" si="8"/>
        <v>143.21776499999999</v>
      </c>
      <c r="N51" s="19">
        <f t="shared" si="1"/>
        <v>-1.7764999999997144E-2</v>
      </c>
    </row>
    <row r="52" spans="2:14" s="4" customFormat="1" ht="15.75" hidden="1" x14ac:dyDescent="0.25">
      <c r="B52" s="29" t="s">
        <v>9</v>
      </c>
      <c r="C52" s="46">
        <v>135.4</v>
      </c>
      <c r="D52" s="46">
        <v>105</v>
      </c>
      <c r="E52" s="46">
        <v>115.2</v>
      </c>
      <c r="F52" s="46">
        <v>135.69999999999999</v>
      </c>
      <c r="G52" s="46">
        <v>180.1</v>
      </c>
      <c r="H52" s="46">
        <v>192.6</v>
      </c>
      <c r="I52" s="46">
        <v>114.4</v>
      </c>
      <c r="J52" s="46">
        <v>168</v>
      </c>
      <c r="K52" s="46">
        <v>128.6</v>
      </c>
      <c r="L52" s="46">
        <v>112.9</v>
      </c>
      <c r="M52" s="70">
        <f>((D52*$D$5)+(E52*$E$5)+(F52*$F$5)+(G52*$G$5)+(H52*$H$5)+(I52*$I$5)+(J52*$J$5)+(K52*$K$5)+(L52*$L$5))/$C$5</f>
        <v>135.37771099999998</v>
      </c>
      <c r="N52" s="19">
        <f t="shared" si="1"/>
        <v>2.2289000000029091E-2</v>
      </c>
    </row>
    <row r="53" spans="2:14" s="4" customFormat="1" ht="15.75" hidden="1" x14ac:dyDescent="0.25">
      <c r="B53" s="29" t="s">
        <v>21</v>
      </c>
      <c r="C53" s="46">
        <v>137.4</v>
      </c>
      <c r="D53" s="46">
        <v>105.9</v>
      </c>
      <c r="E53" s="46">
        <v>107.3</v>
      </c>
      <c r="F53" s="46">
        <v>135.80000000000001</v>
      </c>
      <c r="G53" s="46">
        <v>166.3</v>
      </c>
      <c r="H53" s="46">
        <v>146.30000000000001</v>
      </c>
      <c r="I53" s="46">
        <v>133.6</v>
      </c>
      <c r="J53" s="46">
        <v>161.4</v>
      </c>
      <c r="K53" s="46">
        <v>145.19999999999999</v>
      </c>
      <c r="L53" s="46">
        <v>93.1</v>
      </c>
      <c r="M53" s="70">
        <f t="shared" si="8"/>
        <v>137.36605700000001</v>
      </c>
      <c r="N53" s="19">
        <f t="shared" si="1"/>
        <v>3.3942999999993617E-2</v>
      </c>
    </row>
    <row r="54" spans="2:14" s="4" customFormat="1" ht="15.75" hidden="1" x14ac:dyDescent="0.25">
      <c r="B54" s="32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10"/>
      <c r="N54" s="18"/>
    </row>
    <row r="55" spans="2:14" s="4" customFormat="1" ht="15.75" x14ac:dyDescent="0.25">
      <c r="B55" s="27">
        <v>2023</v>
      </c>
      <c r="C55" s="72">
        <v>126.4</v>
      </c>
      <c r="D55" s="72">
        <v>101.1</v>
      </c>
      <c r="E55" s="72">
        <v>110.9</v>
      </c>
      <c r="F55" s="72">
        <v>132.5</v>
      </c>
      <c r="G55" s="72">
        <v>137.5</v>
      </c>
      <c r="H55" s="72">
        <v>156.4</v>
      </c>
      <c r="I55" s="72">
        <v>119.8</v>
      </c>
      <c r="J55" s="72">
        <v>150.80000000000001</v>
      </c>
      <c r="K55" s="72">
        <v>126.9</v>
      </c>
      <c r="L55" s="72">
        <v>106.5</v>
      </c>
      <c r="M55" s="19"/>
      <c r="N55" s="19"/>
    </row>
    <row r="56" spans="2:14" s="4" customFormat="1" ht="15.75" x14ac:dyDescent="0.25">
      <c r="B56" s="29" t="s">
        <v>24</v>
      </c>
      <c r="C56" s="67">
        <v>125.8</v>
      </c>
      <c r="D56" s="60">
        <v>104.2</v>
      </c>
      <c r="E56" s="60">
        <v>101.4</v>
      </c>
      <c r="F56" s="60">
        <v>122.2</v>
      </c>
      <c r="G56" s="60">
        <v>139.9</v>
      </c>
      <c r="H56" s="60">
        <v>141.5</v>
      </c>
      <c r="I56" s="60">
        <v>124.7</v>
      </c>
      <c r="J56" s="60">
        <v>144.9</v>
      </c>
      <c r="K56" s="60">
        <v>126.9</v>
      </c>
      <c r="L56" s="60">
        <v>106.2</v>
      </c>
      <c r="M56" s="10"/>
      <c r="N56" s="19"/>
    </row>
    <row r="57" spans="2:14" s="4" customFormat="1" ht="15.75" x14ac:dyDescent="0.25">
      <c r="B57" s="29" t="s">
        <v>12</v>
      </c>
      <c r="C57" s="67">
        <v>121.8</v>
      </c>
      <c r="D57" s="60">
        <v>97.3</v>
      </c>
      <c r="E57" s="60">
        <v>109.4</v>
      </c>
      <c r="F57" s="60">
        <v>141.6</v>
      </c>
      <c r="G57" s="60">
        <v>123.7</v>
      </c>
      <c r="H57" s="60">
        <v>150.80000000000001</v>
      </c>
      <c r="I57" s="60">
        <v>111.6</v>
      </c>
      <c r="J57" s="60">
        <v>131.5</v>
      </c>
      <c r="K57" s="60">
        <v>132.6</v>
      </c>
      <c r="L57" s="60">
        <v>110.2</v>
      </c>
      <c r="M57" s="10"/>
      <c r="N57" s="19"/>
    </row>
    <row r="58" spans="2:14" s="4" customFormat="1" ht="15.75" x14ac:dyDescent="0.25">
      <c r="B58" s="29" t="s">
        <v>9</v>
      </c>
      <c r="C58" s="59">
        <v>128.19999999999999</v>
      </c>
      <c r="D58" s="60">
        <v>100.5</v>
      </c>
      <c r="E58" s="60">
        <v>114.1</v>
      </c>
      <c r="F58" s="60">
        <v>135.6</v>
      </c>
      <c r="G58" s="60">
        <v>137.19999999999999</v>
      </c>
      <c r="H58" s="60">
        <v>189.3</v>
      </c>
      <c r="I58" s="60">
        <v>122.4</v>
      </c>
      <c r="J58" s="60">
        <v>173.2</v>
      </c>
      <c r="K58" s="60">
        <v>114.6</v>
      </c>
      <c r="L58" s="60">
        <v>106.7</v>
      </c>
      <c r="M58" s="10"/>
      <c r="N58" s="19"/>
    </row>
    <row r="59" spans="2:14" s="4" customFormat="1" ht="15.75" x14ac:dyDescent="0.25">
      <c r="B59" s="29" t="s">
        <v>21</v>
      </c>
      <c r="C59" s="59">
        <v>129.9</v>
      </c>
      <c r="D59" s="60">
        <v>102.3</v>
      </c>
      <c r="E59" s="60">
        <v>118.8</v>
      </c>
      <c r="F59" s="60">
        <v>130.5</v>
      </c>
      <c r="G59" s="60">
        <v>149.1</v>
      </c>
      <c r="H59" s="60">
        <v>144</v>
      </c>
      <c r="I59" s="60">
        <v>120.4</v>
      </c>
      <c r="J59" s="60">
        <v>153.5</v>
      </c>
      <c r="K59" s="60">
        <v>133.30000000000001</v>
      </c>
      <c r="L59" s="60">
        <v>102.7</v>
      </c>
      <c r="M59" s="10"/>
      <c r="N59" s="93"/>
    </row>
    <row r="60" spans="2:14" s="4" customFormat="1" ht="15.75" x14ac:dyDescent="0.25">
      <c r="B60" s="2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10"/>
      <c r="N60" s="19"/>
    </row>
    <row r="61" spans="2:14" s="4" customFormat="1" ht="15.75" x14ac:dyDescent="0.25">
      <c r="B61" s="27">
        <v>2024</v>
      </c>
      <c r="C61" s="72">
        <v>121.8</v>
      </c>
      <c r="D61" s="72">
        <v>103.3</v>
      </c>
      <c r="E61" s="72">
        <v>112</v>
      </c>
      <c r="F61" s="72">
        <v>126.4</v>
      </c>
      <c r="G61" s="72">
        <v>130.4</v>
      </c>
      <c r="H61" s="72">
        <v>150.9</v>
      </c>
      <c r="I61" s="72">
        <v>112.1</v>
      </c>
      <c r="J61" s="72">
        <v>138.19999999999999</v>
      </c>
      <c r="K61" s="72">
        <v>124.1</v>
      </c>
      <c r="L61" s="72">
        <v>107.4</v>
      </c>
      <c r="M61" s="10"/>
      <c r="N61" s="19"/>
    </row>
    <row r="62" spans="2:14" s="4" customFormat="1" ht="15.75" x14ac:dyDescent="0.25">
      <c r="B62" s="29" t="s">
        <v>24</v>
      </c>
      <c r="C62" s="67">
        <v>132</v>
      </c>
      <c r="D62" s="60">
        <v>99.6</v>
      </c>
      <c r="E62" s="60">
        <v>98</v>
      </c>
      <c r="F62" s="60">
        <v>123.6</v>
      </c>
      <c r="G62" s="60">
        <v>143.9</v>
      </c>
      <c r="H62" s="60">
        <v>135.69999999999999</v>
      </c>
      <c r="I62" s="60">
        <v>113.2</v>
      </c>
      <c r="J62" s="60">
        <v>176.3</v>
      </c>
      <c r="K62" s="60">
        <v>126.7</v>
      </c>
      <c r="L62" s="60">
        <v>110</v>
      </c>
      <c r="M62" s="10"/>
      <c r="N62" s="19"/>
    </row>
    <row r="63" spans="2:14" s="4" customFormat="1" ht="15.75" x14ac:dyDescent="0.25">
      <c r="B63" s="29" t="s">
        <v>12</v>
      </c>
      <c r="C63" s="67">
        <v>123.2</v>
      </c>
      <c r="D63" s="60">
        <v>98.5</v>
      </c>
      <c r="E63" s="60">
        <v>100.9</v>
      </c>
      <c r="F63" s="60">
        <v>116</v>
      </c>
      <c r="G63" s="60">
        <v>136.19999999999999</v>
      </c>
      <c r="H63" s="60">
        <v>122.5</v>
      </c>
      <c r="I63" s="60">
        <v>119.1</v>
      </c>
      <c r="J63" s="60">
        <v>132.4</v>
      </c>
      <c r="K63" s="60">
        <v>129.9</v>
      </c>
      <c r="L63" s="60">
        <v>118.7</v>
      </c>
      <c r="M63" s="10"/>
      <c r="N63" s="19"/>
    </row>
    <row r="64" spans="2:14" s="4" customFormat="1" ht="15.75" x14ac:dyDescent="0.25">
      <c r="B64" s="29" t="s">
        <v>9</v>
      </c>
      <c r="C64" s="67">
        <v>119.5</v>
      </c>
      <c r="D64" s="60">
        <v>108.6</v>
      </c>
      <c r="E64" s="60">
        <v>128.30000000000001</v>
      </c>
      <c r="F64" s="60">
        <v>135.69999999999999</v>
      </c>
      <c r="G64" s="60">
        <v>123.8</v>
      </c>
      <c r="H64" s="60">
        <v>192.9</v>
      </c>
      <c r="I64" s="60">
        <v>122.1</v>
      </c>
      <c r="J64" s="60">
        <v>134.30000000000001</v>
      </c>
      <c r="K64" s="60">
        <v>114.1</v>
      </c>
      <c r="L64" s="60">
        <v>106.6</v>
      </c>
      <c r="M64" s="10"/>
      <c r="N64" s="19"/>
    </row>
    <row r="65" spans="2:14" s="4" customFormat="1" ht="15.75" x14ac:dyDescent="0.25">
      <c r="B65" s="29" t="s">
        <v>21</v>
      </c>
      <c r="C65" s="67">
        <v>112.8</v>
      </c>
      <c r="D65" s="60">
        <v>106.9</v>
      </c>
      <c r="E65" s="60">
        <v>120.9</v>
      </c>
      <c r="F65" s="60">
        <v>130.30000000000001</v>
      </c>
      <c r="G65" s="60">
        <v>117.5</v>
      </c>
      <c r="H65" s="60">
        <v>153.4</v>
      </c>
      <c r="I65" s="60">
        <v>94.1</v>
      </c>
      <c r="J65" s="60">
        <v>109.6</v>
      </c>
      <c r="K65" s="60">
        <v>126.1</v>
      </c>
      <c r="L65" s="60">
        <v>94.3</v>
      </c>
      <c r="M65" s="10"/>
      <c r="N65" s="19"/>
    </row>
    <row r="66" spans="2:14" s="4" customFormat="1" ht="15.75" x14ac:dyDescent="0.25">
      <c r="B66" s="29"/>
      <c r="C66" s="67"/>
      <c r="D66" s="60"/>
      <c r="E66" s="60"/>
      <c r="F66" s="60"/>
      <c r="G66" s="60"/>
      <c r="H66" s="60"/>
      <c r="I66" s="60"/>
      <c r="J66" s="60"/>
      <c r="K66" s="60"/>
      <c r="L66" s="60"/>
      <c r="M66" s="10"/>
      <c r="N66" s="19"/>
    </row>
    <row r="67" spans="2:14" s="4" customFormat="1" ht="15.75" x14ac:dyDescent="0.25">
      <c r="B67" s="27">
        <v>2025</v>
      </c>
      <c r="C67" s="67"/>
      <c r="D67" s="60"/>
      <c r="E67" s="60"/>
      <c r="F67" s="60"/>
      <c r="G67" s="60"/>
      <c r="H67" s="60"/>
      <c r="I67" s="60"/>
      <c r="J67" s="60"/>
      <c r="K67" s="60"/>
      <c r="L67" s="60"/>
      <c r="M67" s="10"/>
      <c r="N67" s="19"/>
    </row>
    <row r="68" spans="2:14" s="4" customFormat="1" ht="15.75" x14ac:dyDescent="0.25">
      <c r="B68" s="29" t="s">
        <v>24</v>
      </c>
      <c r="C68" s="67">
        <v>117.9</v>
      </c>
      <c r="D68" s="60">
        <v>100.7</v>
      </c>
      <c r="E68" s="60">
        <v>101.8</v>
      </c>
      <c r="F68" s="60">
        <v>116.3</v>
      </c>
      <c r="G68" s="60">
        <v>126</v>
      </c>
      <c r="H68" s="60">
        <v>135.4</v>
      </c>
      <c r="I68" s="60">
        <v>97.1</v>
      </c>
      <c r="J68" s="60">
        <v>135.1</v>
      </c>
      <c r="K68" s="60">
        <v>123</v>
      </c>
      <c r="L68" s="60">
        <v>102.4</v>
      </c>
      <c r="M68" s="10"/>
      <c r="N68" s="19"/>
    </row>
    <row r="69" spans="2:14" ht="9.75" customHeight="1" x14ac:dyDescent="0.25">
      <c r="B69" s="36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10"/>
    </row>
    <row r="70" spans="2:14" ht="15.75" x14ac:dyDescent="0.25">
      <c r="B70" s="91" t="s">
        <v>13</v>
      </c>
      <c r="C70" s="91"/>
      <c r="D70" s="91"/>
      <c r="E70" s="91"/>
      <c r="F70" s="91"/>
      <c r="G70" s="91"/>
      <c r="H70" s="91"/>
      <c r="I70" s="91"/>
      <c r="J70" s="91"/>
      <c r="K70" s="91"/>
      <c r="L70" s="91"/>
    </row>
    <row r="71" spans="2:14" ht="15.75" hidden="1" customHeight="1" x14ac:dyDescent="0.25">
      <c r="B71" s="27">
        <v>2016</v>
      </c>
      <c r="C71" s="40">
        <f>((C13/C7)-1)*100</f>
        <v>3.8219763640935156</v>
      </c>
      <c r="D71" s="40">
        <f t="shared" ref="D71:L71" si="10">((D13/D7)-1)*100</f>
        <v>0.82561921441079988</v>
      </c>
      <c r="E71" s="40">
        <f t="shared" si="10"/>
        <v>1.1124845488257096</v>
      </c>
      <c r="F71" s="40">
        <f t="shared" si="10"/>
        <v>-1.1488511488511377</v>
      </c>
      <c r="G71" s="40">
        <f t="shared" si="10"/>
        <v>-3.3159268929503938</v>
      </c>
      <c r="H71" s="40">
        <f t="shared" si="10"/>
        <v>2.6700251889168802</v>
      </c>
      <c r="I71" s="40">
        <f t="shared" si="10"/>
        <v>-7.1537678207739379</v>
      </c>
      <c r="J71" s="40">
        <f t="shared" si="10"/>
        <v>18.906720160481427</v>
      </c>
      <c r="K71" s="40">
        <f t="shared" si="10"/>
        <v>-1.4529058116232396</v>
      </c>
      <c r="L71" s="40">
        <f t="shared" si="10"/>
        <v>5.0737315671082195</v>
      </c>
      <c r="M71" s="20">
        <f>((M15/M9)-1)*100</f>
        <v>-0.8998495684032326</v>
      </c>
    </row>
    <row r="72" spans="2:14" ht="15.75" hidden="1" customHeight="1" x14ac:dyDescent="0.25">
      <c r="B72" s="29" t="s">
        <v>24</v>
      </c>
      <c r="C72" s="41">
        <f t="shared" ref="C72:L72" si="11">((C14/C8)-1)*100</f>
        <v>5.600000000000005</v>
      </c>
      <c r="D72" s="41">
        <f t="shared" si="11"/>
        <v>2.2999999999999909</v>
      </c>
      <c r="E72" s="41">
        <f t="shared" si="11"/>
        <v>1.2999999999999901</v>
      </c>
      <c r="F72" s="41">
        <f t="shared" si="11"/>
        <v>7.4999999999999956</v>
      </c>
      <c r="G72" s="41">
        <f t="shared" si="11"/>
        <v>43.699999999999982</v>
      </c>
      <c r="H72" s="41">
        <f t="shared" si="11"/>
        <v>-0.30000000000000027</v>
      </c>
      <c r="I72" s="41">
        <f t="shared" si="11"/>
        <v>-11.7</v>
      </c>
      <c r="J72" s="41">
        <f t="shared" si="11"/>
        <v>14.599999999999991</v>
      </c>
      <c r="K72" s="41">
        <f t="shared" si="11"/>
        <v>-3.5000000000000031</v>
      </c>
      <c r="L72" s="41">
        <f t="shared" si="11"/>
        <v>4.0000000000000036</v>
      </c>
    </row>
    <row r="73" spans="2:14" ht="15.75" hidden="1" customHeight="1" x14ac:dyDescent="0.25">
      <c r="B73" s="29" t="s">
        <v>12</v>
      </c>
      <c r="C73" s="41">
        <f t="shared" ref="C73:L73" si="12">((C15/C9)-1)*100</f>
        <v>-0.98522167487684609</v>
      </c>
      <c r="D73" s="41">
        <f t="shared" si="12"/>
        <v>-5.3398058252427161</v>
      </c>
      <c r="E73" s="41">
        <f t="shared" si="12"/>
        <v>1.6494845360824684</v>
      </c>
      <c r="F73" s="41">
        <f t="shared" si="12"/>
        <v>10.810810810810811</v>
      </c>
      <c r="G73" s="41">
        <f t="shared" si="12"/>
        <v>-34.372294372294377</v>
      </c>
      <c r="H73" s="41">
        <f t="shared" si="12"/>
        <v>1.3930348258706537</v>
      </c>
      <c r="I73" s="41">
        <f t="shared" si="12"/>
        <v>-13.896987366375136</v>
      </c>
      <c r="J73" s="41">
        <f t="shared" si="12"/>
        <v>23.645320197044327</v>
      </c>
      <c r="K73" s="41">
        <f t="shared" si="12"/>
        <v>-8.0999999999999961</v>
      </c>
      <c r="L73" s="41">
        <f t="shared" si="12"/>
        <v>9.4017094017094127</v>
      </c>
    </row>
    <row r="74" spans="2:14" ht="15.75" hidden="1" customHeight="1" x14ac:dyDescent="0.25">
      <c r="B74" s="29" t="s">
        <v>9</v>
      </c>
      <c r="C74" s="41">
        <f t="shared" ref="C74:L74" si="13">((C16/C10)-1)*100</f>
        <v>9.2497430626927049</v>
      </c>
      <c r="D74" s="41">
        <f t="shared" si="13"/>
        <v>-1.1077542799597162</v>
      </c>
      <c r="E74" s="41">
        <f t="shared" si="13"/>
        <v>-4.6445497630331793</v>
      </c>
      <c r="F74" s="41">
        <f t="shared" si="13"/>
        <v>-14.669223394055608</v>
      </c>
      <c r="G74" s="41">
        <f t="shared" si="13"/>
        <v>-19.036954087346025</v>
      </c>
      <c r="H74" s="41">
        <f t="shared" si="13"/>
        <v>0.4873294346978474</v>
      </c>
      <c r="I74" s="41">
        <f t="shared" si="13"/>
        <v>22.853688029020546</v>
      </c>
      <c r="J74" s="41">
        <f t="shared" si="13"/>
        <v>44.541484716157221</v>
      </c>
      <c r="K74" s="41">
        <f t="shared" si="13"/>
        <v>-0.49164208456243808</v>
      </c>
      <c r="L74" s="41">
        <f t="shared" si="13"/>
        <v>-1.7511520737327202</v>
      </c>
    </row>
    <row r="75" spans="2:14" ht="15.75" hidden="1" customHeight="1" x14ac:dyDescent="0.25">
      <c r="B75" s="29" t="s">
        <v>21</v>
      </c>
      <c r="C75" s="41">
        <f t="shared" ref="C75:L75" si="14">((C17/C11)-1)*100</f>
        <v>1.6177957532861331</v>
      </c>
      <c r="D75" s="41">
        <f t="shared" si="14"/>
        <v>7.8028747433264822</v>
      </c>
      <c r="E75" s="41">
        <f t="shared" si="14"/>
        <v>6.3725490196078427</v>
      </c>
      <c r="F75" s="41">
        <f t="shared" si="14"/>
        <v>-6.5637065637065621</v>
      </c>
      <c r="G75" s="41">
        <f t="shared" si="14"/>
        <v>0.38363171355497716</v>
      </c>
      <c r="H75" s="41">
        <f t="shared" si="14"/>
        <v>9.5846645367412044</v>
      </c>
      <c r="I75" s="41">
        <f t="shared" si="14"/>
        <v>-19.589552238805975</v>
      </c>
      <c r="J75" s="41">
        <f t="shared" si="14"/>
        <v>-3.7842951750236553</v>
      </c>
      <c r="K75" s="41">
        <f t="shared" si="14"/>
        <v>6.4615384615384519</v>
      </c>
      <c r="L75" s="41">
        <f t="shared" si="14"/>
        <v>9.5918367346938815</v>
      </c>
    </row>
    <row r="76" spans="2:14" ht="15.75" hidden="1" customHeight="1" x14ac:dyDescent="0.25">
      <c r="B76" s="27"/>
      <c r="C76" s="61"/>
      <c r="D76" s="61"/>
      <c r="E76" s="61"/>
      <c r="F76" s="61"/>
      <c r="G76" s="61"/>
      <c r="H76" s="61"/>
      <c r="I76" s="61"/>
      <c r="J76" s="61"/>
      <c r="K76" s="61"/>
      <c r="L76" s="61"/>
    </row>
    <row r="77" spans="2:14" ht="15.75" hidden="1" customHeight="1" x14ac:dyDescent="0.25">
      <c r="B77" s="27">
        <v>2017</v>
      </c>
      <c r="C77" s="40">
        <f>((C19/C13)-1)*100</f>
        <v>-0.79922499394525781</v>
      </c>
      <c r="D77" s="40">
        <f t="shared" ref="D77:L77" si="15">((D19/D13)-1)*100</f>
        <v>-4.7890818858560946</v>
      </c>
      <c r="E77" s="40">
        <f t="shared" si="15"/>
        <v>8.5819070904645578</v>
      </c>
      <c r="F77" s="40">
        <f t="shared" si="15"/>
        <v>43.986862051541166</v>
      </c>
      <c r="G77" s="40">
        <f t="shared" si="15"/>
        <v>-5.2389954091277442</v>
      </c>
      <c r="H77" s="40">
        <f t="shared" si="15"/>
        <v>3.0667320902845852</v>
      </c>
      <c r="I77" s="40">
        <f t="shared" si="15"/>
        <v>23.087469152728278</v>
      </c>
      <c r="J77" s="40">
        <f t="shared" si="15"/>
        <v>-4.9978911851539465</v>
      </c>
      <c r="K77" s="40">
        <f t="shared" si="15"/>
        <v>0.30503304524656105</v>
      </c>
      <c r="L77" s="40">
        <f t="shared" si="15"/>
        <v>-7.7783063748810495</v>
      </c>
    </row>
    <row r="78" spans="2:14" ht="15.75" hidden="1" customHeight="1" x14ac:dyDescent="0.25">
      <c r="B78" s="29" t="s">
        <v>24</v>
      </c>
      <c r="C78" s="41">
        <f t="shared" ref="C78:L78" si="16">((C20/C14)-1)*100</f>
        <v>9.4696969696972388E-2</v>
      </c>
      <c r="D78" s="41">
        <f t="shared" si="16"/>
        <v>-4.4965786901270732</v>
      </c>
      <c r="E78" s="41">
        <f t="shared" si="16"/>
        <v>8.5883514313919171</v>
      </c>
      <c r="F78" s="41">
        <f t="shared" si="16"/>
        <v>28.930232558139537</v>
      </c>
      <c r="G78" s="41">
        <f t="shared" si="16"/>
        <v>-37.717466945024348</v>
      </c>
      <c r="H78" s="41">
        <f t="shared" si="16"/>
        <v>2.6078234704112191</v>
      </c>
      <c r="I78" s="41">
        <f t="shared" si="16"/>
        <v>12.344280860702161</v>
      </c>
      <c r="J78" s="41">
        <f t="shared" si="16"/>
        <v>-11.867364746945896</v>
      </c>
      <c r="K78" s="41">
        <f t="shared" si="16"/>
        <v>19.481865284974088</v>
      </c>
      <c r="L78" s="41">
        <f t="shared" si="16"/>
        <v>7.9807692307692246</v>
      </c>
    </row>
    <row r="79" spans="2:14" ht="15.75" hidden="1" customHeight="1" x14ac:dyDescent="0.25">
      <c r="B79" s="29" t="s">
        <v>12</v>
      </c>
      <c r="C79" s="41">
        <f t="shared" ref="C79:L79" si="17">((C21/C15)-1)*100</f>
        <v>8.5572139303482508</v>
      </c>
      <c r="D79" s="62">
        <f t="shared" si="17"/>
        <v>0</v>
      </c>
      <c r="E79" s="41">
        <f t="shared" si="17"/>
        <v>5.476673427991896</v>
      </c>
      <c r="F79" s="41">
        <f t="shared" si="17"/>
        <v>72.780487804878049</v>
      </c>
      <c r="G79" s="41">
        <f t="shared" si="17"/>
        <v>17.414248021108179</v>
      </c>
      <c r="H79" s="41">
        <f t="shared" si="17"/>
        <v>1.8645731108930308</v>
      </c>
      <c r="I79" s="41">
        <f t="shared" si="17"/>
        <v>4.7404063205417568</v>
      </c>
      <c r="J79" s="41">
        <f t="shared" si="17"/>
        <v>21.593625498007963</v>
      </c>
      <c r="K79" s="41">
        <f t="shared" si="17"/>
        <v>5.3318824809575505</v>
      </c>
      <c r="L79" s="41">
        <f t="shared" si="17"/>
        <v>-16.50390625</v>
      </c>
    </row>
    <row r="80" spans="2:14" ht="15.75" hidden="1" customHeight="1" x14ac:dyDescent="0.25">
      <c r="B80" s="29" t="s">
        <v>9</v>
      </c>
      <c r="C80" s="41">
        <f t="shared" ref="C80:L80" si="18">((C22/C16)-1)*100</f>
        <v>-8.1843838193791143</v>
      </c>
      <c r="D80" s="41">
        <f t="shared" si="18"/>
        <v>-4.1751527494908398</v>
      </c>
      <c r="E80" s="41">
        <f t="shared" si="18"/>
        <v>15.805168986083507</v>
      </c>
      <c r="F80" s="41">
        <f t="shared" si="18"/>
        <v>49.213483146067439</v>
      </c>
      <c r="G80" s="41">
        <f t="shared" si="18"/>
        <v>15.076071922544966</v>
      </c>
      <c r="H80" s="41">
        <f t="shared" si="18"/>
        <v>4.0737148399611955</v>
      </c>
      <c r="I80" s="41">
        <f t="shared" si="18"/>
        <v>15.748031496062985</v>
      </c>
      <c r="J80" s="41">
        <f t="shared" si="18"/>
        <v>-24.395770392749249</v>
      </c>
      <c r="K80" s="41">
        <f t="shared" si="18"/>
        <v>-8.0039525691699698</v>
      </c>
      <c r="L80" s="41">
        <f t="shared" si="18"/>
        <v>-7.6923076923076872</v>
      </c>
    </row>
    <row r="81" spans="2:12" ht="15.75" hidden="1" customHeight="1" x14ac:dyDescent="0.25">
      <c r="B81" s="29" t="s">
        <v>21</v>
      </c>
      <c r="C81" s="41">
        <f t="shared" ref="C81:L81" si="19">((C23/C17)-1)*100</f>
        <v>-3.3830845771144369</v>
      </c>
      <c r="D81" s="41">
        <f t="shared" si="19"/>
        <v>-10.095238095238091</v>
      </c>
      <c r="E81" s="41">
        <f t="shared" si="19"/>
        <v>4.7004608294930916</v>
      </c>
      <c r="F81" s="41">
        <f t="shared" si="19"/>
        <v>25.413223140495877</v>
      </c>
      <c r="G81" s="41">
        <f t="shared" si="19"/>
        <v>13.630573248407639</v>
      </c>
      <c r="H81" s="41">
        <f t="shared" si="19"/>
        <v>3.6929057337220517</v>
      </c>
      <c r="I81" s="41">
        <f t="shared" si="19"/>
        <v>61.600928074245957</v>
      </c>
      <c r="J81" s="41">
        <f t="shared" si="19"/>
        <v>-4.8180924287119069</v>
      </c>
      <c r="K81" s="41">
        <f t="shared" si="19"/>
        <v>-13.87283236994219</v>
      </c>
      <c r="L81" s="41">
        <f t="shared" si="19"/>
        <v>-14.804469273743026</v>
      </c>
    </row>
    <row r="82" spans="2:12" ht="15.75" hidden="1" customHeight="1" x14ac:dyDescent="0.25">
      <c r="B82" s="32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2:12" ht="15.75" hidden="1" customHeight="1" x14ac:dyDescent="0.25">
      <c r="B83" s="27">
        <v>2018</v>
      </c>
      <c r="C83" s="40">
        <f>((C25/C19)-1)*100</f>
        <v>0.87890625</v>
      </c>
      <c r="D83" s="40">
        <f t="shared" ref="D83:L83" si="20">((D25/D19)-1)*100</f>
        <v>0.96429502215276131</v>
      </c>
      <c r="E83" s="40">
        <f t="shared" si="20"/>
        <v>-2.2067102004053041</v>
      </c>
      <c r="F83" s="40">
        <f t="shared" si="20"/>
        <v>-6.8433058431303762</v>
      </c>
      <c r="G83" s="40">
        <f t="shared" si="20"/>
        <v>19.806212596181272</v>
      </c>
      <c r="H83" s="40">
        <f t="shared" si="20"/>
        <v>-6.3318257557724245</v>
      </c>
      <c r="I83" s="40">
        <f t="shared" si="20"/>
        <v>1.8489641345511121</v>
      </c>
      <c r="J83" s="40">
        <f t="shared" si="20"/>
        <v>-3.1520532741398544</v>
      </c>
      <c r="K83" s="40">
        <f t="shared" si="20"/>
        <v>1.6725798276735704</v>
      </c>
      <c r="L83" s="40">
        <f t="shared" si="20"/>
        <v>-1.4702089244261196</v>
      </c>
    </row>
    <row r="84" spans="2:12" ht="15.75" hidden="1" customHeight="1" x14ac:dyDescent="0.25">
      <c r="B84" s="29" t="s">
        <v>24</v>
      </c>
      <c r="C84" s="41">
        <f t="shared" ref="C84:L84" si="21">((C26/C20)-1)*100</f>
        <v>-8.2308420056764415</v>
      </c>
      <c r="D84" s="41">
        <f t="shared" si="21"/>
        <v>-0.30706243602866001</v>
      </c>
      <c r="E84" s="41">
        <f t="shared" si="21"/>
        <v>-3.9090909090909065</v>
      </c>
      <c r="F84" s="41">
        <f t="shared" si="21"/>
        <v>29.148629148629148</v>
      </c>
      <c r="G84" s="41">
        <f t="shared" si="21"/>
        <v>4.0223463687150796</v>
      </c>
      <c r="H84" s="41">
        <f t="shared" si="21"/>
        <v>-7.4291300097751645</v>
      </c>
      <c r="I84" s="41">
        <f t="shared" si="21"/>
        <v>18.447580645161278</v>
      </c>
      <c r="J84" s="41">
        <f t="shared" si="21"/>
        <v>-8.118811881188126</v>
      </c>
      <c r="K84" s="41">
        <f t="shared" si="21"/>
        <v>-19.254119687771031</v>
      </c>
      <c r="L84" s="41">
        <f t="shared" si="21"/>
        <v>-16.74087266251113</v>
      </c>
    </row>
    <row r="85" spans="2:12" ht="15.75" hidden="1" customHeight="1" x14ac:dyDescent="0.25">
      <c r="B85" s="29" t="s">
        <v>12</v>
      </c>
      <c r="C85" s="41">
        <f t="shared" ref="C85:L85" si="22">((C27/C21)-1)*100</f>
        <v>0.18331805682860747</v>
      </c>
      <c r="D85" s="62">
        <f t="shared" si="22"/>
        <v>2.2564102564102573</v>
      </c>
      <c r="E85" s="41">
        <f t="shared" si="22"/>
        <v>-4.423076923076918</v>
      </c>
      <c r="F85" s="41">
        <f t="shared" si="22"/>
        <v>-31.394692264257486</v>
      </c>
      <c r="G85" s="41">
        <f t="shared" si="22"/>
        <v>33.370786516853947</v>
      </c>
      <c r="H85" s="41">
        <f t="shared" si="22"/>
        <v>-2.9865125240847723</v>
      </c>
      <c r="I85" s="41">
        <f t="shared" si="22"/>
        <v>40.409482758620705</v>
      </c>
      <c r="J85" s="41">
        <f t="shared" si="22"/>
        <v>-18.938401048492793</v>
      </c>
      <c r="K85" s="41">
        <f t="shared" si="22"/>
        <v>6.198347107438007</v>
      </c>
      <c r="L85" s="41">
        <f t="shared" si="22"/>
        <v>2.4561403508771784</v>
      </c>
    </row>
    <row r="86" spans="2:12" ht="15.75" hidden="1" customHeight="1" x14ac:dyDescent="0.25">
      <c r="B86" s="29" t="s">
        <v>9</v>
      </c>
      <c r="C86" s="41">
        <f t="shared" ref="C86:L86" si="23">((C28/C22)-1)*100</f>
        <v>7.5819672131147708</v>
      </c>
      <c r="D86" s="41">
        <f t="shared" si="23"/>
        <v>0.21253985122211549</v>
      </c>
      <c r="E86" s="41">
        <f t="shared" si="23"/>
        <v>-1.2017167381974336</v>
      </c>
      <c r="F86" s="41">
        <f t="shared" si="23"/>
        <v>-5.4969879518072418</v>
      </c>
      <c r="G86" s="41">
        <f t="shared" si="23"/>
        <v>27.163461538461519</v>
      </c>
      <c r="H86" s="41">
        <f t="shared" si="23"/>
        <v>-4.5666356011183513</v>
      </c>
      <c r="I86" s="41">
        <f t="shared" si="23"/>
        <v>-12.329931972789121</v>
      </c>
      <c r="J86" s="41">
        <f t="shared" si="23"/>
        <v>14.785214785214794</v>
      </c>
      <c r="K86" s="41">
        <f t="shared" si="23"/>
        <v>9.4522019334049467</v>
      </c>
      <c r="L86" s="41">
        <f t="shared" si="23"/>
        <v>6.7073170731707155</v>
      </c>
    </row>
    <row r="87" spans="2:12" ht="15.75" hidden="1" customHeight="1" x14ac:dyDescent="0.25">
      <c r="B87" s="29" t="s">
        <v>21</v>
      </c>
      <c r="C87" s="41">
        <f t="shared" ref="C87:L87" si="24">((C29/C23)-1)*100</f>
        <v>5.2523171987641781</v>
      </c>
      <c r="D87" s="41">
        <f t="shared" si="24"/>
        <v>1.6949152542372836</v>
      </c>
      <c r="E87" s="41">
        <f t="shared" si="24"/>
        <v>0.44014084507042472</v>
      </c>
      <c r="F87" s="41">
        <f t="shared" si="24"/>
        <v>-13.591433278418453</v>
      </c>
      <c r="G87" s="41">
        <f t="shared" si="24"/>
        <v>15.246636771300448</v>
      </c>
      <c r="H87" s="41">
        <f t="shared" si="24"/>
        <v>-10.309278350515461</v>
      </c>
      <c r="I87" s="41">
        <f t="shared" si="24"/>
        <v>-23.68987796123475</v>
      </c>
      <c r="J87" s="41">
        <f t="shared" si="24"/>
        <v>8.367768595041337</v>
      </c>
      <c r="K87" s="41">
        <f t="shared" si="24"/>
        <v>15.659955257270685</v>
      </c>
      <c r="L87" s="41">
        <f t="shared" si="24"/>
        <v>4.8087431693989213</v>
      </c>
    </row>
    <row r="88" spans="2:12" ht="15.75" hidden="1" customHeight="1" x14ac:dyDescent="0.25">
      <c r="B88" s="27"/>
      <c r="C88" s="61"/>
      <c r="D88" s="61"/>
      <c r="E88" s="61"/>
      <c r="F88" s="61"/>
      <c r="G88" s="61"/>
      <c r="H88" s="61"/>
      <c r="I88" s="61"/>
      <c r="J88" s="61"/>
      <c r="K88" s="61"/>
      <c r="L88" s="61"/>
    </row>
    <row r="89" spans="2:12" ht="15.75" hidden="1" customHeight="1" x14ac:dyDescent="0.25">
      <c r="B89" s="27">
        <v>2019</v>
      </c>
      <c r="C89" s="40">
        <f>((C31/C25)-1)*100</f>
        <v>23.69312681510165</v>
      </c>
      <c r="D89" s="40">
        <f t="shared" ref="D89:L89" si="25">((D31/D25)-1)*100</f>
        <v>-1.9359834796076392</v>
      </c>
      <c r="E89" s="40">
        <f t="shared" si="25"/>
        <v>-6.3320285516924031</v>
      </c>
      <c r="F89" s="40">
        <f t="shared" si="25"/>
        <v>-10.152571105669617</v>
      </c>
      <c r="G89" s="40">
        <f t="shared" si="25"/>
        <v>-1.6650808753568169</v>
      </c>
      <c r="H89" s="40">
        <f t="shared" si="25"/>
        <v>-8.4625158831003748</v>
      </c>
      <c r="I89" s="40">
        <f t="shared" si="25"/>
        <v>-6.7147856517935196</v>
      </c>
      <c r="J89" s="40">
        <f t="shared" si="25"/>
        <v>5.3632821453128754</v>
      </c>
      <c r="K89" s="40">
        <f t="shared" si="25"/>
        <v>73.654037886341015</v>
      </c>
      <c r="L89" s="40">
        <f t="shared" si="25"/>
        <v>12.748691099476428</v>
      </c>
    </row>
    <row r="90" spans="2:12" ht="15.75" hidden="1" customHeight="1" x14ac:dyDescent="0.25">
      <c r="B90" s="29" t="s">
        <v>24</v>
      </c>
      <c r="C90" s="41">
        <f t="shared" ref="C90:L90" si="26">((C32/C26)-1)*100</f>
        <v>11.340206185567014</v>
      </c>
      <c r="D90" s="41">
        <f t="shared" si="26"/>
        <v>-2.0533880903490731</v>
      </c>
      <c r="E90" s="41">
        <f t="shared" si="26"/>
        <v>1.9867549668874052</v>
      </c>
      <c r="F90" s="41">
        <f t="shared" si="26"/>
        <v>-38.8826815642458</v>
      </c>
      <c r="G90" s="41">
        <f t="shared" si="26"/>
        <v>-5.2631578947368363</v>
      </c>
      <c r="H90" s="41">
        <f t="shared" si="26"/>
        <v>-7.4973600844773003</v>
      </c>
      <c r="I90" s="41">
        <f t="shared" si="26"/>
        <v>-6.1276595744680922</v>
      </c>
      <c r="J90" s="41">
        <f t="shared" si="26"/>
        <v>23.383620689655181</v>
      </c>
      <c r="K90" s="41">
        <f t="shared" si="26"/>
        <v>24.812030075187973</v>
      </c>
      <c r="L90" s="41">
        <f t="shared" si="26"/>
        <v>8.3422459893048195</v>
      </c>
    </row>
    <row r="91" spans="2:12" ht="15.75" hidden="1" customHeight="1" x14ac:dyDescent="0.25">
      <c r="B91" s="29" t="s">
        <v>12</v>
      </c>
      <c r="C91" s="41">
        <f t="shared" ref="C91:L91" si="27">((C33/C27)-1)*100</f>
        <v>13.540713632204948</v>
      </c>
      <c r="D91" s="62">
        <f t="shared" si="27"/>
        <v>-6.0180541624874628</v>
      </c>
      <c r="E91" s="41">
        <f t="shared" si="27"/>
        <v>-4.4265593561368277</v>
      </c>
      <c r="F91" s="41">
        <f t="shared" si="27"/>
        <v>-12.592592592592588</v>
      </c>
      <c r="G91" s="41">
        <f t="shared" si="27"/>
        <v>18.871103622577913</v>
      </c>
      <c r="H91" s="41">
        <f t="shared" si="27"/>
        <v>-13.406156901688181</v>
      </c>
      <c r="I91" s="41">
        <f t="shared" si="27"/>
        <v>-20.107444359171154</v>
      </c>
      <c r="J91" s="41">
        <f t="shared" si="27"/>
        <v>-24.171382376717865</v>
      </c>
      <c r="K91" s="41">
        <f t="shared" si="27"/>
        <v>64.688715953307408</v>
      </c>
      <c r="L91" s="41">
        <f t="shared" si="27"/>
        <v>30.365296803652985</v>
      </c>
    </row>
    <row r="92" spans="2:12" ht="15.75" hidden="1" customHeight="1" x14ac:dyDescent="0.25">
      <c r="B92" s="29" t="s">
        <v>9</v>
      </c>
      <c r="C92" s="41">
        <f t="shared" ref="C92:L92" si="28">((C34/C28)-1)*100</f>
        <v>50.095238095238081</v>
      </c>
      <c r="D92" s="41">
        <f t="shared" si="28"/>
        <v>0.31813361611876534</v>
      </c>
      <c r="E92" s="41">
        <f t="shared" si="28"/>
        <v>-11.728931364031281</v>
      </c>
      <c r="F92" s="41">
        <f t="shared" si="28"/>
        <v>12.988047808764946</v>
      </c>
      <c r="G92" s="41">
        <f t="shared" si="28"/>
        <v>-13.988657844990549</v>
      </c>
      <c r="H92" s="41">
        <f t="shared" si="28"/>
        <v>-11.816406250000011</v>
      </c>
      <c r="I92" s="41">
        <f t="shared" si="28"/>
        <v>4.5586808923375299</v>
      </c>
      <c r="J92" s="41">
        <f t="shared" si="28"/>
        <v>2.0017406440382857</v>
      </c>
      <c r="K92" s="41">
        <f t="shared" si="28"/>
        <v>162.02158979391558</v>
      </c>
      <c r="L92" s="41">
        <f t="shared" si="28"/>
        <v>9.7142857142857189</v>
      </c>
    </row>
    <row r="93" spans="2:12" ht="15.75" hidden="1" customHeight="1" x14ac:dyDescent="0.25">
      <c r="B93" s="29" t="s">
        <v>21</v>
      </c>
      <c r="C93" s="41">
        <f t="shared" ref="C93:L93" si="29">((C35/C29)-1)*100</f>
        <v>18.786692759295498</v>
      </c>
      <c r="D93" s="41">
        <f t="shared" si="29"/>
        <v>0.2083333333333437</v>
      </c>
      <c r="E93" s="41">
        <f t="shared" si="29"/>
        <v>-10.254163014899198</v>
      </c>
      <c r="F93" s="41">
        <f t="shared" si="29"/>
        <v>14.013346043851271</v>
      </c>
      <c r="G93" s="41">
        <f t="shared" si="29"/>
        <v>-9.43579766536965</v>
      </c>
      <c r="H93" s="41">
        <f t="shared" si="29"/>
        <v>-0.6269592476489172</v>
      </c>
      <c r="I93" s="41">
        <f t="shared" si="29"/>
        <v>-1.8814675446848561</v>
      </c>
      <c r="J93" s="41">
        <f t="shared" si="29"/>
        <v>27.931363203050495</v>
      </c>
      <c r="K93" s="41">
        <f t="shared" si="29"/>
        <v>39.458413926499027</v>
      </c>
      <c r="L93" s="41">
        <f t="shared" si="29"/>
        <v>4.2752867570385655</v>
      </c>
    </row>
    <row r="94" spans="2:12" ht="15.75" hidden="1" customHeight="1" x14ac:dyDescent="0.25">
      <c r="B94" s="32"/>
      <c r="C94" s="61"/>
      <c r="D94" s="61"/>
      <c r="E94" s="61"/>
      <c r="F94" s="61"/>
      <c r="G94" s="61"/>
      <c r="H94" s="61"/>
      <c r="I94" s="61"/>
      <c r="J94" s="61"/>
      <c r="K94" s="61"/>
      <c r="L94" s="61"/>
    </row>
    <row r="95" spans="2:12" ht="15.75" hidden="1" customHeight="1" x14ac:dyDescent="0.25">
      <c r="B95" s="27">
        <v>2020</v>
      </c>
      <c r="C95" s="40">
        <f>((C37/C31)-1)*100</f>
        <v>5.7327333202895625</v>
      </c>
      <c r="D95" s="40">
        <f t="shared" ref="D95:L95" si="30">((D37/D31)-1)*100</f>
        <v>10.52908660173728</v>
      </c>
      <c r="E95" s="40">
        <f t="shared" si="30"/>
        <v>7.571288102261553</v>
      </c>
      <c r="F95" s="40">
        <f t="shared" si="30"/>
        <v>5.5345911949685522</v>
      </c>
      <c r="G95" s="40">
        <f t="shared" si="30"/>
        <v>16.932752781809391</v>
      </c>
      <c r="H95" s="40">
        <f t="shared" si="30"/>
        <v>38.006662965019423</v>
      </c>
      <c r="I95" s="40">
        <f t="shared" si="30"/>
        <v>4.970691676436112</v>
      </c>
      <c r="J95" s="40">
        <f t="shared" si="30"/>
        <v>43.593648031324747</v>
      </c>
      <c r="K95" s="40">
        <f t="shared" si="30"/>
        <v>-12.430027271422418</v>
      </c>
      <c r="L95" s="40">
        <f t="shared" si="30"/>
        <v>-12.81634548409566</v>
      </c>
    </row>
    <row r="96" spans="2:12" ht="15.75" hidden="1" customHeight="1" x14ac:dyDescent="0.25">
      <c r="B96" s="29" t="s">
        <v>24</v>
      </c>
      <c r="C96" s="41">
        <f t="shared" ref="C96:L96" si="31">((C38/C32)-1)*100</f>
        <v>3.0555555555555447</v>
      </c>
      <c r="D96" s="41">
        <f t="shared" si="31"/>
        <v>1.7819706498951593</v>
      </c>
      <c r="E96" s="41">
        <f t="shared" si="31"/>
        <v>-11.50278293135435</v>
      </c>
      <c r="F96" s="41">
        <f t="shared" si="31"/>
        <v>12.157221206581358</v>
      </c>
      <c r="G96" s="41">
        <f t="shared" si="31"/>
        <v>1.814058956916087</v>
      </c>
      <c r="H96" s="41">
        <f t="shared" si="31"/>
        <v>17.465753424657549</v>
      </c>
      <c r="I96" s="41">
        <f t="shared" si="31"/>
        <v>-17.04442429737081</v>
      </c>
      <c r="J96" s="41">
        <f t="shared" si="31"/>
        <v>0.34934497816594412</v>
      </c>
      <c r="K96" s="41">
        <f t="shared" si="31"/>
        <v>16.092943201376929</v>
      </c>
      <c r="L96" s="41">
        <f t="shared" si="31"/>
        <v>-15.597235932872655</v>
      </c>
    </row>
    <row r="97" spans="2:12" ht="15.75" hidden="1" customHeight="1" x14ac:dyDescent="0.25">
      <c r="B97" s="29" t="s">
        <v>12</v>
      </c>
      <c r="C97" s="41">
        <f t="shared" ref="C97:L97" si="32">((C39/C33)-1)*100</f>
        <v>19.822723609991932</v>
      </c>
      <c r="D97" s="62">
        <f t="shared" si="32"/>
        <v>14.300960512273209</v>
      </c>
      <c r="E97" s="41">
        <f t="shared" si="32"/>
        <v>18.210526315789476</v>
      </c>
      <c r="F97" s="41">
        <f t="shared" si="32"/>
        <v>17.231638418079086</v>
      </c>
      <c r="G97" s="41">
        <f t="shared" si="32"/>
        <v>5.1027639971651384</v>
      </c>
      <c r="H97" s="41">
        <f t="shared" si="32"/>
        <v>83.944954128440358</v>
      </c>
      <c r="I97" s="41">
        <f t="shared" si="32"/>
        <v>12.199807877041312</v>
      </c>
      <c r="J97" s="41">
        <f t="shared" si="32"/>
        <v>91.89765458422174</v>
      </c>
      <c r="K97" s="41">
        <f t="shared" si="32"/>
        <v>0.29533372711163519</v>
      </c>
      <c r="L97" s="41">
        <f t="shared" si="32"/>
        <v>-3.5026269702276736</v>
      </c>
    </row>
    <row r="98" spans="2:12" ht="15.75" hidden="1" customHeight="1" x14ac:dyDescent="0.25">
      <c r="B98" s="29" t="s">
        <v>9</v>
      </c>
      <c r="C98" s="41">
        <f t="shared" ref="C98:L98" si="33">((C40/C34)-1)*100</f>
        <v>-3.8705583756345141</v>
      </c>
      <c r="D98" s="41">
        <f t="shared" si="33"/>
        <v>17.441860465116289</v>
      </c>
      <c r="E98" s="41">
        <f t="shared" si="33"/>
        <v>9.8425196850393739</v>
      </c>
      <c r="F98" s="41">
        <f t="shared" si="33"/>
        <v>-5.3596614950634835</v>
      </c>
      <c r="G98" s="41">
        <f t="shared" si="33"/>
        <v>18.241758241758244</v>
      </c>
      <c r="H98" s="41">
        <f t="shared" si="33"/>
        <v>30.564784053156146</v>
      </c>
      <c r="I98" s="41">
        <f t="shared" si="33"/>
        <v>7.1428571428571397</v>
      </c>
      <c r="J98" s="41">
        <f t="shared" si="33"/>
        <v>86.604095563139921</v>
      </c>
      <c r="K98" s="41">
        <f t="shared" si="33"/>
        <v>-38.689138576779023</v>
      </c>
      <c r="L98" s="41">
        <f t="shared" si="33"/>
        <v>-18.923611111111104</v>
      </c>
    </row>
    <row r="99" spans="2:12" ht="15.75" hidden="1" customHeight="1" x14ac:dyDescent="0.25">
      <c r="B99" s="29" t="s">
        <v>21</v>
      </c>
      <c r="C99" s="41">
        <f t="shared" ref="C99:L99" si="34">((C41/C35)-1)*100</f>
        <v>6.1779242174629267</v>
      </c>
      <c r="D99" s="41">
        <f t="shared" si="34"/>
        <v>8.7318087318087212</v>
      </c>
      <c r="E99" s="41">
        <f t="shared" si="34"/>
        <v>15.52734375</v>
      </c>
      <c r="F99" s="41">
        <f t="shared" si="34"/>
        <v>2.006688963210701</v>
      </c>
      <c r="G99" s="41">
        <f t="shared" si="34"/>
        <v>47.905477980665957</v>
      </c>
      <c r="H99" s="41">
        <f t="shared" si="34"/>
        <v>21.871713985278674</v>
      </c>
      <c r="I99" s="41">
        <f t="shared" si="34"/>
        <v>18.79194630872485</v>
      </c>
      <c r="J99" s="41">
        <f t="shared" si="34"/>
        <v>9.1654247391952381</v>
      </c>
      <c r="K99" s="41">
        <f t="shared" si="34"/>
        <v>-1.7337031900138689</v>
      </c>
      <c r="L99" s="41">
        <f t="shared" si="34"/>
        <v>-13.599999999999991</v>
      </c>
    </row>
    <row r="100" spans="2:12" ht="15.75" hidden="1" customHeight="1" x14ac:dyDescent="0.25">
      <c r="B100" s="32"/>
      <c r="C100" s="61"/>
      <c r="D100" s="61"/>
      <c r="E100" s="61"/>
      <c r="F100" s="61"/>
      <c r="G100" s="61"/>
      <c r="H100" s="61"/>
      <c r="I100" s="61"/>
      <c r="J100" s="61"/>
      <c r="K100" s="61"/>
      <c r="L100" s="61"/>
    </row>
    <row r="101" spans="2:12" ht="15.75" hidden="1" x14ac:dyDescent="0.25">
      <c r="B101" s="27">
        <v>2021</v>
      </c>
      <c r="C101" s="77">
        <f>((C43/C37)-1)*100</f>
        <v>4.9592894152479694</v>
      </c>
      <c r="D101" s="77">
        <f t="shared" ref="D101:L101" si="35">((D43/D37)-1)*100</f>
        <v>2.6673017385091757</v>
      </c>
      <c r="E101" s="77">
        <f t="shared" si="35"/>
        <v>-2.947897623400364</v>
      </c>
      <c r="F101" s="77">
        <f t="shared" si="35"/>
        <v>7.0123162495033808</v>
      </c>
      <c r="G101" s="77">
        <f t="shared" si="35"/>
        <v>3.53744311129498</v>
      </c>
      <c r="H101" s="77">
        <f t="shared" si="35"/>
        <v>10.480788573727629</v>
      </c>
      <c r="I101" s="77">
        <f t="shared" si="35"/>
        <v>6.7009157918248796</v>
      </c>
      <c r="J101" s="77">
        <f t="shared" si="35"/>
        <v>-1.348280563550952</v>
      </c>
      <c r="K101" s="77">
        <f t="shared" si="35"/>
        <v>9.7361088346172622</v>
      </c>
      <c r="L101" s="77">
        <f t="shared" si="35"/>
        <v>11.611185086551279</v>
      </c>
    </row>
    <row r="102" spans="2:12" ht="15.75" hidden="1" x14ac:dyDescent="0.25">
      <c r="B102" s="29" t="s">
        <v>24</v>
      </c>
      <c r="C102" s="63">
        <f t="shared" ref="C102:L102" si="36">((C44/C38)-1)*100</f>
        <v>14.375561545372872</v>
      </c>
      <c r="D102" s="63">
        <f t="shared" si="36"/>
        <v>9.2687950566426416</v>
      </c>
      <c r="E102" s="63">
        <f t="shared" si="36"/>
        <v>21.698113207547152</v>
      </c>
      <c r="F102" s="63">
        <f t="shared" si="36"/>
        <v>2.1189894050529734</v>
      </c>
      <c r="G102" s="63">
        <f t="shared" si="36"/>
        <v>18.040089086859702</v>
      </c>
      <c r="H102" s="63">
        <f t="shared" si="36"/>
        <v>20.991253644314867</v>
      </c>
      <c r="I102" s="63">
        <f t="shared" si="36"/>
        <v>15.846994535519121</v>
      </c>
      <c r="J102" s="63">
        <f t="shared" si="36"/>
        <v>0.43516100957354809</v>
      </c>
      <c r="K102" s="63">
        <f t="shared" si="36"/>
        <v>25.426241660489236</v>
      </c>
      <c r="L102" s="63">
        <f t="shared" si="36"/>
        <v>8.8888888888888786</v>
      </c>
    </row>
    <row r="103" spans="2:12" ht="15.75" hidden="1" x14ac:dyDescent="0.25">
      <c r="B103" s="29" t="s">
        <v>12</v>
      </c>
      <c r="C103" s="63">
        <f t="shared" ref="C103:L103" si="37">((C45/C39)-1)*100</f>
        <v>0.87424344317419411</v>
      </c>
      <c r="D103" s="63">
        <f t="shared" si="37"/>
        <v>2.6143790849673332</v>
      </c>
      <c r="E103" s="63">
        <f t="shared" si="37"/>
        <v>-13.178984861976851</v>
      </c>
      <c r="F103" s="63">
        <f t="shared" si="37"/>
        <v>22.168674698795176</v>
      </c>
      <c r="G103" s="63">
        <f t="shared" si="37"/>
        <v>-15.374241402562383</v>
      </c>
      <c r="H103" s="63">
        <f t="shared" si="37"/>
        <v>-16.271820448877804</v>
      </c>
      <c r="I103" s="63">
        <f t="shared" si="37"/>
        <v>-12.328767123287665</v>
      </c>
      <c r="J103" s="63">
        <f t="shared" si="37"/>
        <v>-1.5555555555555656</v>
      </c>
      <c r="K103" s="63">
        <f t="shared" si="37"/>
        <v>11.601884570082444</v>
      </c>
      <c r="L103" s="63">
        <f t="shared" si="37"/>
        <v>-15.063520871143387</v>
      </c>
    </row>
    <row r="104" spans="2:12" ht="15.75" hidden="1" x14ac:dyDescent="0.25">
      <c r="B104" s="29" t="s">
        <v>9</v>
      </c>
      <c r="C104" s="63">
        <f t="shared" ref="C104:L104" si="38">((C46/C40)-1)*100</f>
        <v>4.0924092409240886</v>
      </c>
      <c r="D104" s="63">
        <f t="shared" si="38"/>
        <v>-2.7902790279027867</v>
      </c>
      <c r="E104" s="63">
        <f t="shared" si="38"/>
        <v>-3.7634408602150393</v>
      </c>
      <c r="F104" s="63">
        <f t="shared" si="38"/>
        <v>12.965722801788381</v>
      </c>
      <c r="G104" s="63">
        <f t="shared" si="38"/>
        <v>17.750929368029755</v>
      </c>
      <c r="H104" s="63">
        <f t="shared" si="38"/>
        <v>19.253604749787947</v>
      </c>
      <c r="I104" s="63">
        <f t="shared" si="38"/>
        <v>10.47619047619046</v>
      </c>
      <c r="J104" s="63">
        <f t="shared" si="38"/>
        <v>0.32007315957933713</v>
      </c>
      <c r="K104" s="63">
        <f t="shared" si="38"/>
        <v>1.6493585827733748</v>
      </c>
      <c r="L104" s="63">
        <f t="shared" si="38"/>
        <v>32.548179871520318</v>
      </c>
    </row>
    <row r="105" spans="2:12" ht="15.75" hidden="1" x14ac:dyDescent="0.25">
      <c r="B105" s="29" t="s">
        <v>21</v>
      </c>
      <c r="C105" s="63">
        <f t="shared" ref="C105:L105" si="39">((C47/C41)-1)*100</f>
        <v>2.4825446082234137</v>
      </c>
      <c r="D105" s="63">
        <f t="shared" si="39"/>
        <v>2.390057361376674</v>
      </c>
      <c r="E105" s="63">
        <f t="shared" si="39"/>
        <v>-12.341504649196954</v>
      </c>
      <c r="F105" s="63">
        <f t="shared" si="39"/>
        <v>-10.081967213114751</v>
      </c>
      <c r="G105" s="63">
        <f t="shared" si="39"/>
        <v>3.3405954974582652</v>
      </c>
      <c r="H105" s="63">
        <f t="shared" si="39"/>
        <v>29.249352890422784</v>
      </c>
      <c r="I105" s="63">
        <f t="shared" si="39"/>
        <v>14.366424535916057</v>
      </c>
      <c r="J105" s="63">
        <f t="shared" si="39"/>
        <v>-4.9829351535836235</v>
      </c>
      <c r="K105" s="63">
        <f t="shared" si="39"/>
        <v>1.9054340155257643</v>
      </c>
      <c r="L105" s="63">
        <f t="shared" si="39"/>
        <v>25.694444444444422</v>
      </c>
    </row>
    <row r="106" spans="2:12" ht="15.75" hidden="1" x14ac:dyDescent="0.25">
      <c r="B106" s="32"/>
      <c r="C106" s="79"/>
      <c r="D106" s="79"/>
      <c r="E106" s="79"/>
      <c r="F106" s="79"/>
      <c r="G106" s="79"/>
      <c r="H106" s="79"/>
      <c r="I106" s="79"/>
      <c r="J106" s="79"/>
      <c r="K106" s="79"/>
      <c r="L106" s="79"/>
    </row>
    <row r="107" spans="2:12" ht="15.75" hidden="1" x14ac:dyDescent="0.25">
      <c r="B107" s="27">
        <v>2022</v>
      </c>
      <c r="C107" s="77">
        <f>((C49/C43)-1)*100</f>
        <v>-2.4682651622002783</v>
      </c>
      <c r="D107" s="77">
        <f t="shared" ref="D107:L107" si="40">((D49/D43)-1)*100</f>
        <v>-1.3453954998840278</v>
      </c>
      <c r="E107" s="77">
        <f t="shared" si="40"/>
        <v>3.4377207440546398</v>
      </c>
      <c r="F107" s="77">
        <f t="shared" si="40"/>
        <v>4.8449972155188314</v>
      </c>
      <c r="G107" s="77">
        <f t="shared" si="40"/>
        <v>40.499500499500506</v>
      </c>
      <c r="H107" s="77">
        <f t="shared" si="40"/>
        <v>20.429715950473426</v>
      </c>
      <c r="I107" s="77">
        <f t="shared" si="40"/>
        <v>6.4894285116181782</v>
      </c>
      <c r="J107" s="77">
        <f t="shared" si="40"/>
        <v>1.0595823095822965</v>
      </c>
      <c r="K107" s="77">
        <f t="shared" si="40"/>
        <v>-15.683345780433156</v>
      </c>
      <c r="L107" s="77">
        <f t="shared" si="40"/>
        <v>-1.3839179193509743</v>
      </c>
    </row>
    <row r="108" spans="2:12" ht="15.75" hidden="1" x14ac:dyDescent="0.25">
      <c r="B108" s="29" t="s">
        <v>24</v>
      </c>
      <c r="C108" s="63">
        <f t="shared" ref="C108:L108" si="41">((C50/C44)-1)*100</f>
        <v>7.7769049489395004</v>
      </c>
      <c r="D108" s="63">
        <f t="shared" si="41"/>
        <v>-1.790763430725717</v>
      </c>
      <c r="E108" s="63">
        <f t="shared" si="41"/>
        <v>-8.6132644272179153</v>
      </c>
      <c r="F108" s="63">
        <f t="shared" si="41"/>
        <v>10.853950518754996</v>
      </c>
      <c r="G108" s="63">
        <f t="shared" si="41"/>
        <v>52.830188679245296</v>
      </c>
      <c r="H108" s="63">
        <f t="shared" si="41"/>
        <v>28.514056224899598</v>
      </c>
      <c r="I108" s="63">
        <f t="shared" si="41"/>
        <v>19.999999999999996</v>
      </c>
      <c r="J108" s="63">
        <f t="shared" si="41"/>
        <v>29.722703639514727</v>
      </c>
      <c r="K108" s="63">
        <f t="shared" si="41"/>
        <v>-10.874704491725751</v>
      </c>
      <c r="L108" s="63">
        <f t="shared" si="41"/>
        <v>20.515574650913003</v>
      </c>
    </row>
    <row r="109" spans="2:12" ht="15.75" hidden="1" x14ac:dyDescent="0.25">
      <c r="B109" s="29" t="s">
        <v>12</v>
      </c>
      <c r="C109" s="63">
        <f t="shared" ref="C109:L109" si="42">((C51/C45)-1)*100</f>
        <v>-4.5333333333333448</v>
      </c>
      <c r="D109" s="63">
        <f t="shared" si="42"/>
        <v>0.27297543221109777</v>
      </c>
      <c r="E109" s="63">
        <f t="shared" si="42"/>
        <v>13.538461538461544</v>
      </c>
      <c r="F109" s="63">
        <f t="shared" si="42"/>
        <v>1.5121630506246042</v>
      </c>
      <c r="G109" s="63">
        <f t="shared" si="42"/>
        <v>55.219123505976107</v>
      </c>
      <c r="H109" s="63">
        <f t="shared" si="42"/>
        <v>20.997766195085621</v>
      </c>
      <c r="I109" s="63">
        <f t="shared" si="42"/>
        <v>30.37109375</v>
      </c>
      <c r="J109" s="63">
        <f t="shared" si="42"/>
        <v>1.0158013544018019</v>
      </c>
      <c r="K109" s="63">
        <f t="shared" si="42"/>
        <v>-26.174142480211081</v>
      </c>
      <c r="L109" s="63">
        <f t="shared" si="42"/>
        <v>1.6025641025640969</v>
      </c>
    </row>
    <row r="110" spans="2:12" ht="15.75" hidden="1" x14ac:dyDescent="0.25">
      <c r="B110" s="29" t="s">
        <v>9</v>
      </c>
      <c r="C110" s="63">
        <f t="shared" ref="C110:L110" si="43">((C52/C46)-1)*100</f>
        <v>-14.140773620798974</v>
      </c>
      <c r="D110" s="63">
        <f t="shared" si="43"/>
        <v>-2.777777777777779</v>
      </c>
      <c r="E110" s="63">
        <f t="shared" si="43"/>
        <v>7.2625698324022325</v>
      </c>
      <c r="F110" s="63">
        <f t="shared" si="43"/>
        <v>-10.488126649076523</v>
      </c>
      <c r="G110" s="63">
        <f t="shared" si="43"/>
        <v>42.146803472770308</v>
      </c>
      <c r="H110" s="63">
        <f t="shared" si="43"/>
        <v>36.984352773826458</v>
      </c>
      <c r="I110" s="63">
        <f t="shared" si="43"/>
        <v>-10.344827586206884</v>
      </c>
      <c r="J110" s="63">
        <f t="shared" si="43"/>
        <v>-23.427529626253417</v>
      </c>
      <c r="K110" s="63">
        <f t="shared" si="43"/>
        <v>-22.716346153846157</v>
      </c>
      <c r="L110" s="63">
        <f t="shared" si="43"/>
        <v>-8.8045234248788304</v>
      </c>
    </row>
    <row r="111" spans="2:12" ht="15.75" hidden="1" x14ac:dyDescent="0.25">
      <c r="B111" s="29" t="s">
        <v>21</v>
      </c>
      <c r="C111" s="63">
        <f t="shared" ref="C111:L111" si="44">((C53/C47)-1)*100</f>
        <v>4.0121120363361129</v>
      </c>
      <c r="D111" s="63">
        <f t="shared" si="44"/>
        <v>-1.1204481792716936</v>
      </c>
      <c r="E111" s="63">
        <f t="shared" si="44"/>
        <v>3.4715525554483984</v>
      </c>
      <c r="F111" s="63">
        <f t="shared" si="44"/>
        <v>23.792160437556987</v>
      </c>
      <c r="G111" s="63">
        <f t="shared" si="44"/>
        <v>16.865776528460998</v>
      </c>
      <c r="H111" s="63">
        <f t="shared" si="44"/>
        <v>-2.3364485981308358</v>
      </c>
      <c r="I111" s="63">
        <f t="shared" si="44"/>
        <v>-5.7163020465772707</v>
      </c>
      <c r="J111" s="63">
        <f t="shared" si="44"/>
        <v>15.948275862068972</v>
      </c>
      <c r="K111" s="63">
        <f t="shared" si="44"/>
        <v>0.55401662049860967</v>
      </c>
      <c r="L111" s="63">
        <f t="shared" si="44"/>
        <v>-14.272559852670351</v>
      </c>
    </row>
    <row r="112" spans="2:12" ht="15.75" hidden="1" x14ac:dyDescent="0.25">
      <c r="B112" s="32"/>
      <c r="C112" s="79"/>
      <c r="D112" s="79"/>
      <c r="E112" s="79"/>
      <c r="F112" s="79"/>
      <c r="G112" s="79"/>
      <c r="H112" s="79"/>
      <c r="I112" s="79"/>
      <c r="J112" s="79"/>
      <c r="K112" s="79"/>
      <c r="L112" s="79"/>
    </row>
    <row r="113" spans="2:13" ht="15.75" x14ac:dyDescent="0.25">
      <c r="B113" s="27">
        <v>2023</v>
      </c>
      <c r="C113" s="77">
        <f t="shared" ref="C113:L113" si="45">((C55/C49)-1)*100</f>
        <v>-8.6044830079537231</v>
      </c>
      <c r="D113" s="77">
        <f t="shared" si="45"/>
        <v>-4.9141782271337808</v>
      </c>
      <c r="E113" s="77">
        <f t="shared" si="45"/>
        <v>0.978829956749383</v>
      </c>
      <c r="F113" s="77">
        <f t="shared" si="45"/>
        <v>-6.1614730878186919</v>
      </c>
      <c r="G113" s="77">
        <f t="shared" si="45"/>
        <v>-21.786120591581348</v>
      </c>
      <c r="H113" s="77">
        <f t="shared" si="45"/>
        <v>-5.412760810402184</v>
      </c>
      <c r="I113" s="77">
        <f t="shared" si="45"/>
        <v>-5.799095734224502</v>
      </c>
      <c r="J113" s="77">
        <f t="shared" si="45"/>
        <v>-8.3421972344628443</v>
      </c>
      <c r="K113" s="77">
        <f t="shared" si="45"/>
        <v>-10.079716563330376</v>
      </c>
      <c r="L113" s="77">
        <f t="shared" si="45"/>
        <v>3.0728284539075501</v>
      </c>
    </row>
    <row r="114" spans="2:13" ht="15.75" x14ac:dyDescent="0.25">
      <c r="B114" s="29" t="s">
        <v>24</v>
      </c>
      <c r="C114" s="63">
        <f t="shared" ref="C114:L114" si="46">((C56/C50)-1)*100</f>
        <v>-8.3090379008746282</v>
      </c>
      <c r="D114" s="63">
        <f t="shared" si="46"/>
        <v>0</v>
      </c>
      <c r="E114" s="63">
        <f t="shared" si="46"/>
        <v>-4.4297832233741623</v>
      </c>
      <c r="F114" s="63">
        <f t="shared" si="46"/>
        <v>-12.023038156947441</v>
      </c>
      <c r="G114" s="63">
        <f t="shared" si="46"/>
        <v>-13.641975308641975</v>
      </c>
      <c r="H114" s="63">
        <f t="shared" si="46"/>
        <v>-11.562499999999998</v>
      </c>
      <c r="I114" s="63">
        <f t="shared" si="46"/>
        <v>-1.9654088050314433</v>
      </c>
      <c r="J114" s="63">
        <f t="shared" si="46"/>
        <v>-3.2064128256512947</v>
      </c>
      <c r="K114" s="63">
        <f t="shared" si="46"/>
        <v>-15.848806366047752</v>
      </c>
      <c r="L114" s="63">
        <f t="shared" si="46"/>
        <v>-5.3475935828876997</v>
      </c>
      <c r="M114" s="21"/>
    </row>
    <row r="115" spans="2:13" ht="15.75" x14ac:dyDescent="0.25">
      <c r="B115" s="29" t="s">
        <v>12</v>
      </c>
      <c r="C115" s="63">
        <f>((C57/C51)-1)*100</f>
        <v>-14.94413407821229</v>
      </c>
      <c r="D115" s="63">
        <f t="shared" ref="D115" si="47">((D57/D51)-1)*100</f>
        <v>-11.705989110707804</v>
      </c>
      <c r="E115" s="63">
        <f t="shared" ref="E115:L117" si="48">((E57/E51)-1)*100</f>
        <v>-1.1743450767841002</v>
      </c>
      <c r="F115" s="63">
        <f t="shared" si="48"/>
        <v>-8.2901554404145159</v>
      </c>
      <c r="G115" s="63">
        <f t="shared" si="48"/>
        <v>-36.498973305954827</v>
      </c>
      <c r="H115" s="63">
        <f t="shared" si="48"/>
        <v>-7.1999999999999957</v>
      </c>
      <c r="I115" s="63">
        <f t="shared" si="48"/>
        <v>-16.40449438202247</v>
      </c>
      <c r="J115" s="63">
        <f t="shared" si="48"/>
        <v>-26.536312849162012</v>
      </c>
      <c r="K115" s="63">
        <f t="shared" si="48"/>
        <v>-5.2180128663330994</v>
      </c>
      <c r="L115" s="63">
        <f t="shared" si="48"/>
        <v>15.87802313354365</v>
      </c>
    </row>
    <row r="116" spans="2:13" ht="15.75" x14ac:dyDescent="0.25">
      <c r="B116" s="29" t="s">
        <v>9</v>
      </c>
      <c r="C116" s="63">
        <f>((C58/C52)-1)*100</f>
        <v>-5.3175775480059251</v>
      </c>
      <c r="D116" s="63">
        <f>((D58/D52)-1)*100</f>
        <v>-4.2857142857142811</v>
      </c>
      <c r="E116" s="63">
        <f t="shared" si="48"/>
        <v>-0.95486111111111605</v>
      </c>
      <c r="F116" s="63">
        <f t="shared" si="48"/>
        <v>-7.3691967575528761E-2</v>
      </c>
      <c r="G116" s="63">
        <f t="shared" si="48"/>
        <v>-23.820099944475292</v>
      </c>
      <c r="H116" s="63">
        <f t="shared" si="48"/>
        <v>-1.7133956386292781</v>
      </c>
      <c r="I116" s="63">
        <f t="shared" si="48"/>
        <v>6.9930069930070005</v>
      </c>
      <c r="J116" s="63">
        <f t="shared" si="48"/>
        <v>3.0952380952380842</v>
      </c>
      <c r="K116" s="63">
        <f t="shared" si="48"/>
        <v>-10.886469673405907</v>
      </c>
      <c r="L116" s="63">
        <f t="shared" si="48"/>
        <v>-5.4915854738706855</v>
      </c>
    </row>
    <row r="117" spans="2:13" ht="15.75" x14ac:dyDescent="0.25">
      <c r="B117" s="29" t="s">
        <v>21</v>
      </c>
      <c r="C117" s="63">
        <f>((C59/C53)-1)*100</f>
        <v>-5.4585152838427913</v>
      </c>
      <c r="D117" s="63">
        <f>((D59/D53)-1)*100</f>
        <v>-3.3994334277620442</v>
      </c>
      <c r="E117" s="63">
        <f t="shared" si="48"/>
        <v>10.717614165890033</v>
      </c>
      <c r="F117" s="63">
        <f t="shared" si="48"/>
        <v>-3.9027982326951483</v>
      </c>
      <c r="G117" s="63">
        <f t="shared" si="48"/>
        <v>-10.34275405892966</v>
      </c>
      <c r="H117" s="63">
        <f t="shared" si="48"/>
        <v>-1.5721120984278913</v>
      </c>
      <c r="I117" s="63">
        <f t="shared" si="48"/>
        <v>-9.880239520958078</v>
      </c>
      <c r="J117" s="63">
        <f t="shared" si="48"/>
        <v>-4.8946716232961656</v>
      </c>
      <c r="K117" s="63">
        <f t="shared" si="48"/>
        <v>-8.1955922865013626</v>
      </c>
      <c r="L117" s="63">
        <f t="shared" si="48"/>
        <v>10.311493018259954</v>
      </c>
    </row>
    <row r="118" spans="2:13" ht="15.75" x14ac:dyDescent="0.25">
      <c r="B118" s="29"/>
      <c r="C118" s="63"/>
      <c r="D118" s="63"/>
      <c r="E118" s="63"/>
      <c r="F118" s="63"/>
      <c r="G118" s="63"/>
      <c r="H118" s="63"/>
      <c r="I118" s="63"/>
      <c r="J118" s="63"/>
      <c r="K118" s="63"/>
      <c r="L118" s="63"/>
    </row>
    <row r="119" spans="2:13" ht="15.75" x14ac:dyDescent="0.25">
      <c r="B119" s="27">
        <v>2024</v>
      </c>
      <c r="C119" s="77">
        <f t="shared" ref="C119:L123" si="49">((C61/C55)-1)*100</f>
        <v>-3.6392405063291222</v>
      </c>
      <c r="D119" s="77">
        <f t="shared" si="49"/>
        <v>2.1760633036597365</v>
      </c>
      <c r="E119" s="77">
        <f t="shared" si="49"/>
        <v>0.9918845807033394</v>
      </c>
      <c r="F119" s="77">
        <f t="shared" si="49"/>
        <v>-4.6037735849056567</v>
      </c>
      <c r="G119" s="77">
        <f t="shared" si="49"/>
        <v>-5.1636363636363587</v>
      </c>
      <c r="H119" s="77">
        <f t="shared" si="49"/>
        <v>-3.5166240409207128</v>
      </c>
      <c r="I119" s="77">
        <f t="shared" si="49"/>
        <v>-6.4273789649415765</v>
      </c>
      <c r="J119" s="77">
        <f t="shared" si="49"/>
        <v>-8.3554376657825067</v>
      </c>
      <c r="K119" s="77">
        <f t="shared" si="49"/>
        <v>-2.2064617809298803</v>
      </c>
      <c r="L119" s="77">
        <f t="shared" si="49"/>
        <v>0.84507042253521014</v>
      </c>
    </row>
    <row r="120" spans="2:13" ht="15.75" x14ac:dyDescent="0.25">
      <c r="B120" s="29" t="s">
        <v>24</v>
      </c>
      <c r="C120" s="63">
        <f t="shared" si="49"/>
        <v>4.9284578696343395</v>
      </c>
      <c r="D120" s="63">
        <f t="shared" si="49"/>
        <v>-4.4145873320537543</v>
      </c>
      <c r="E120" s="63">
        <f t="shared" si="49"/>
        <v>-3.3530571992110514</v>
      </c>
      <c r="F120" s="63">
        <f t="shared" si="49"/>
        <v>1.1456628477904962</v>
      </c>
      <c r="G120" s="63">
        <f t="shared" si="49"/>
        <v>2.8591851322373074</v>
      </c>
      <c r="H120" s="63">
        <f t="shared" si="49"/>
        <v>-4.0989399293286262</v>
      </c>
      <c r="I120" s="63">
        <f t="shared" si="49"/>
        <v>-9.2221331194867631</v>
      </c>
      <c r="J120" s="63">
        <f t="shared" si="49"/>
        <v>21.670117322291247</v>
      </c>
      <c r="K120" s="63">
        <f t="shared" si="49"/>
        <v>-0.15760441292356209</v>
      </c>
      <c r="L120" s="63">
        <f t="shared" si="49"/>
        <v>3.5781544256120457</v>
      </c>
    </row>
    <row r="121" spans="2:13" ht="15.75" x14ac:dyDescent="0.25">
      <c r="B121" s="29" t="s">
        <v>12</v>
      </c>
      <c r="C121" s="63">
        <f t="shared" si="49"/>
        <v>1.1494252873563315</v>
      </c>
      <c r="D121" s="63">
        <f t="shared" si="49"/>
        <v>1.2332990750256956</v>
      </c>
      <c r="E121" s="63">
        <f t="shared" si="49"/>
        <v>-7.7696526508226675</v>
      </c>
      <c r="F121" s="63">
        <f t="shared" si="49"/>
        <v>-18.07909604519774</v>
      </c>
      <c r="G121" s="63">
        <f t="shared" si="49"/>
        <v>10.105092966855288</v>
      </c>
      <c r="H121" s="63">
        <f t="shared" si="49"/>
        <v>-18.766578249336874</v>
      </c>
      <c r="I121" s="63">
        <f t="shared" si="49"/>
        <v>6.7204301075268758</v>
      </c>
      <c r="J121" s="63">
        <f t="shared" si="49"/>
        <v>0.68441064638784521</v>
      </c>
      <c r="K121" s="63">
        <f t="shared" si="49"/>
        <v>-2.0361990950226172</v>
      </c>
      <c r="L121" s="63">
        <f t="shared" si="49"/>
        <v>7.7132486388384658</v>
      </c>
    </row>
    <row r="122" spans="2:13" ht="15.75" x14ac:dyDescent="0.25">
      <c r="B122" s="29" t="s">
        <v>9</v>
      </c>
      <c r="C122" s="63">
        <f t="shared" si="49"/>
        <v>-6.7862714508580275</v>
      </c>
      <c r="D122" s="63">
        <f t="shared" si="49"/>
        <v>8.0597014925372967</v>
      </c>
      <c r="E122" s="63">
        <f t="shared" si="49"/>
        <v>12.445223488168299</v>
      </c>
      <c r="F122" s="63">
        <f t="shared" si="49"/>
        <v>7.3746312684352944E-2</v>
      </c>
      <c r="G122" s="63">
        <f t="shared" si="49"/>
        <v>-9.7667638483964971</v>
      </c>
      <c r="H122" s="63">
        <f t="shared" si="49"/>
        <v>1.9017432646592614</v>
      </c>
      <c r="I122" s="63">
        <f t="shared" si="49"/>
        <v>-0.24509803921569651</v>
      </c>
      <c r="J122" s="63">
        <f t="shared" si="49"/>
        <v>-22.459584295612</v>
      </c>
      <c r="K122" s="63">
        <f t="shared" si="49"/>
        <v>-0.43630017452006564</v>
      </c>
      <c r="L122" s="63">
        <f t="shared" si="49"/>
        <v>-9.3720712277423068E-2</v>
      </c>
    </row>
    <row r="123" spans="2:13" ht="15.75" x14ac:dyDescent="0.25">
      <c r="B123" s="29" t="s">
        <v>21</v>
      </c>
      <c r="C123" s="63">
        <f t="shared" si="49"/>
        <v>-13.163972286374136</v>
      </c>
      <c r="D123" s="63">
        <f t="shared" si="49"/>
        <v>4.4965786901270954</v>
      </c>
      <c r="E123" s="63">
        <f t="shared" si="49"/>
        <v>1.7676767676767735</v>
      </c>
      <c r="F123" s="63">
        <f t="shared" si="49"/>
        <v>-0.15325670498083088</v>
      </c>
      <c r="G123" s="63">
        <f t="shared" si="49"/>
        <v>-21.193829644533867</v>
      </c>
      <c r="H123" s="63">
        <f t="shared" si="49"/>
        <v>6.5277777777777768</v>
      </c>
      <c r="I123" s="63">
        <f t="shared" si="49"/>
        <v>-21.843853820598014</v>
      </c>
      <c r="J123" s="63">
        <f t="shared" si="49"/>
        <v>-28.599348534201962</v>
      </c>
      <c r="K123" s="63">
        <f t="shared" si="49"/>
        <v>-5.4013503375844092</v>
      </c>
      <c r="L123" s="63">
        <f t="shared" si="49"/>
        <v>-8.179162609542356</v>
      </c>
    </row>
    <row r="124" spans="2:13" ht="15.75" x14ac:dyDescent="0.25">
      <c r="B124" s="29"/>
      <c r="C124" s="63"/>
      <c r="D124" s="63"/>
      <c r="E124" s="63"/>
      <c r="F124" s="63"/>
      <c r="G124" s="63"/>
      <c r="H124" s="63"/>
      <c r="I124" s="63"/>
      <c r="J124" s="63"/>
      <c r="K124" s="63"/>
      <c r="L124" s="63"/>
    </row>
    <row r="125" spans="2:13" ht="15.75" x14ac:dyDescent="0.25">
      <c r="B125" s="27">
        <v>2025</v>
      </c>
      <c r="C125" s="63"/>
      <c r="D125" s="63"/>
      <c r="E125" s="63"/>
      <c r="F125" s="63"/>
      <c r="G125" s="63"/>
      <c r="H125" s="63"/>
      <c r="I125" s="63"/>
      <c r="J125" s="63"/>
      <c r="K125" s="63"/>
      <c r="L125" s="63"/>
    </row>
    <row r="126" spans="2:13" ht="15.75" x14ac:dyDescent="0.25">
      <c r="B126" s="29" t="s">
        <v>24</v>
      </c>
      <c r="C126" s="63">
        <f t="shared" ref="C126:L126" si="50">((C68/C62)-1)*100</f>
        <v>-10.681818181818182</v>
      </c>
      <c r="D126" s="63">
        <f t="shared" si="50"/>
        <v>1.1044176706827447</v>
      </c>
      <c r="E126" s="63">
        <f t="shared" si="50"/>
        <v>3.8775510204081653</v>
      </c>
      <c r="F126" s="63">
        <f t="shared" si="50"/>
        <v>-5.9061488673139095</v>
      </c>
      <c r="G126" s="63">
        <f t="shared" si="50"/>
        <v>-12.439193884642119</v>
      </c>
      <c r="H126" s="63">
        <f t="shared" si="50"/>
        <v>-0.22107590272658628</v>
      </c>
      <c r="I126" s="63">
        <f t="shared" si="50"/>
        <v>-14.222614840989412</v>
      </c>
      <c r="J126" s="63">
        <v>-23.3</v>
      </c>
      <c r="K126" s="63">
        <f t="shared" si="50"/>
        <v>-2.9202841357537479</v>
      </c>
      <c r="L126" s="63">
        <f t="shared" si="50"/>
        <v>-6.9090909090909092</v>
      </c>
    </row>
    <row r="127" spans="2:13" ht="13.5" customHeight="1" thickBot="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</row>
  </sheetData>
  <mergeCells count="3">
    <mergeCell ref="B2:L2"/>
    <mergeCell ref="B6:L6"/>
    <mergeCell ref="B70:L70"/>
  </mergeCells>
  <phoneticPr fontId="6" type="noConversion"/>
  <pageMargins left="0.25" right="0.25" top="0.75" bottom="0.75" header="0.3" footer="0.3"/>
  <pageSetup paperSize="9" scale="70" orientation="landscape" r:id="rId1"/>
  <rowBreaks count="2" manualBreakCount="2">
    <brk id="69" max="16383" man="1"/>
    <brk id="10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O127"/>
  <sheetViews>
    <sheetView showGridLines="0" zoomScaleNormal="100" workbookViewId="0">
      <pane ySplit="5" topLeftCell="A61" activePane="bottomLeft" state="frozen"/>
      <selection pane="bottomLeft" activeCell="M128" sqref="M128"/>
    </sheetView>
  </sheetViews>
  <sheetFormatPr defaultRowHeight="15" x14ac:dyDescent="0.25"/>
  <cols>
    <col min="1" max="1" width="3.28515625" customWidth="1"/>
    <col min="2" max="2" width="10" customWidth="1"/>
    <col min="3" max="3" width="13.140625" customWidth="1"/>
    <col min="4" max="4" width="11.28515625" customWidth="1"/>
    <col min="5" max="5" width="13.85546875" customWidth="1"/>
    <col min="6" max="6" width="12.85546875" customWidth="1"/>
    <col min="7" max="7" width="13" customWidth="1"/>
    <col min="8" max="8" width="15.7109375" customWidth="1"/>
    <col min="9" max="9" width="11.5703125" customWidth="1"/>
    <col min="10" max="12" width="15.7109375" customWidth="1"/>
    <col min="13" max="13" width="8.85546875" style="5" customWidth="1"/>
    <col min="14" max="16" width="9.140625" customWidth="1"/>
  </cols>
  <sheetData>
    <row r="2" spans="2:14" ht="15.75" x14ac:dyDescent="0.25">
      <c r="B2" s="88" t="s">
        <v>17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4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4" s="1" customFormat="1" ht="51" customHeight="1" thickBot="1" x14ac:dyDescent="0.3">
      <c r="B4" s="22" t="s">
        <v>0</v>
      </c>
      <c r="C4" s="23" t="s">
        <v>1</v>
      </c>
      <c r="D4" s="23" t="s">
        <v>2</v>
      </c>
      <c r="E4" s="23" t="s">
        <v>18</v>
      </c>
      <c r="F4" s="23" t="s">
        <v>6</v>
      </c>
      <c r="G4" s="23" t="s">
        <v>3</v>
      </c>
      <c r="H4" s="23" t="s">
        <v>10</v>
      </c>
      <c r="I4" s="23" t="s">
        <v>4</v>
      </c>
      <c r="J4" s="23" t="s">
        <v>7</v>
      </c>
      <c r="K4" s="24" t="s">
        <v>25</v>
      </c>
      <c r="L4" s="23" t="s">
        <v>8</v>
      </c>
      <c r="M4" s="9"/>
    </row>
    <row r="5" spans="2:14" ht="16.5" thickBot="1" x14ac:dyDescent="0.3">
      <c r="B5" s="25" t="s">
        <v>5</v>
      </c>
      <c r="C5" s="25">
        <v>10000</v>
      </c>
      <c r="D5" s="25">
        <v>1598</v>
      </c>
      <c r="E5" s="25">
        <v>192.1</v>
      </c>
      <c r="F5" s="25">
        <v>114</v>
      </c>
      <c r="G5" s="25">
        <v>755.1</v>
      </c>
      <c r="H5" s="25">
        <v>45.5</v>
      </c>
      <c r="I5" s="25">
        <v>809.7</v>
      </c>
      <c r="J5" s="25">
        <v>2349.6</v>
      </c>
      <c r="K5" s="25">
        <v>3141</v>
      </c>
      <c r="L5" s="25">
        <v>995</v>
      </c>
    </row>
    <row r="6" spans="2:14" ht="16.5" thickTop="1" x14ac:dyDescent="0.25">
      <c r="B6" s="89" t="s">
        <v>11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10"/>
    </row>
    <row r="7" spans="2:14" ht="15.75" hidden="1" x14ac:dyDescent="0.25">
      <c r="B7" s="27">
        <v>2015</v>
      </c>
      <c r="C7" s="71">
        <v>109.2</v>
      </c>
      <c r="D7" s="71">
        <f t="shared" ref="D7:L7" si="0">(D8+D9+D10+D11)/4</f>
        <v>103.39999999999999</v>
      </c>
      <c r="E7" s="71">
        <f t="shared" si="0"/>
        <v>103.05</v>
      </c>
      <c r="F7" s="71">
        <f t="shared" si="0"/>
        <v>118.2</v>
      </c>
      <c r="G7" s="71">
        <f t="shared" si="0"/>
        <v>112.8</v>
      </c>
      <c r="H7" s="71">
        <f t="shared" si="0"/>
        <v>102.625</v>
      </c>
      <c r="I7" s="71">
        <f t="shared" si="0"/>
        <v>109.45</v>
      </c>
      <c r="J7" s="71">
        <f t="shared" si="0"/>
        <v>115.575</v>
      </c>
      <c r="K7" s="71">
        <f t="shared" si="0"/>
        <v>101.75</v>
      </c>
      <c r="L7" s="71">
        <f t="shared" si="0"/>
        <v>124.39999999999999</v>
      </c>
      <c r="M7" s="19">
        <f>(M8+M9+M10+M11)/4</f>
        <v>109.19000575000001</v>
      </c>
      <c r="N7" s="74">
        <f>C7-M7</f>
        <v>9.9942499999912116E-3</v>
      </c>
    </row>
    <row r="8" spans="2:14" ht="15.75" hidden="1" x14ac:dyDescent="0.25">
      <c r="B8" s="29" t="s">
        <v>24</v>
      </c>
      <c r="C8" s="65">
        <v>100</v>
      </c>
      <c r="D8" s="67">
        <v>100</v>
      </c>
      <c r="E8" s="65">
        <v>100</v>
      </c>
      <c r="F8" s="65">
        <v>100</v>
      </c>
      <c r="G8" s="65">
        <v>100</v>
      </c>
      <c r="H8" s="65">
        <v>100</v>
      </c>
      <c r="I8" s="65">
        <v>100</v>
      </c>
      <c r="J8" s="65">
        <v>100</v>
      </c>
      <c r="K8" s="65">
        <v>100</v>
      </c>
      <c r="L8" s="65">
        <v>100</v>
      </c>
      <c r="M8" s="5">
        <f>((D8*$D$5)+(E8*$E$5)+(F8*$F$5)+(G8*$G$5)+(H8*$H$5)+(I8*$I$5)+(J8*$J$5)+(K8*$K$5)+(L8*$L$5))/$C$5</f>
        <v>100</v>
      </c>
      <c r="N8" s="74">
        <f t="shared" ref="N8:N59" si="1">C8-M8</f>
        <v>0</v>
      </c>
    </row>
    <row r="9" spans="2:14" ht="15.75" hidden="1" x14ac:dyDescent="0.25">
      <c r="B9" s="29" t="s">
        <v>12</v>
      </c>
      <c r="C9" s="65">
        <v>125.9</v>
      </c>
      <c r="D9" s="67">
        <v>101.7</v>
      </c>
      <c r="E9" s="65">
        <v>121.7</v>
      </c>
      <c r="F9" s="65">
        <v>117.6</v>
      </c>
      <c r="G9" s="65">
        <v>107</v>
      </c>
      <c r="H9" s="65">
        <v>116.8</v>
      </c>
      <c r="I9" s="65">
        <v>114.5</v>
      </c>
      <c r="J9" s="65">
        <v>143</v>
      </c>
      <c r="K9" s="65">
        <v>131.30000000000001</v>
      </c>
      <c r="L9" s="65">
        <v>133</v>
      </c>
      <c r="M9" s="5">
        <f t="shared" ref="M9:M11" si="2">((D9*$D$5)+(E9*$E$5)+(F9*$F$5)+(G9*$G$5)+(H9*$H$5)+(I9*$I$5)+(J9*$J$5)+(K9*$K$5)+(L9*$L$5))/$C$5</f>
        <v>125.88634200000001</v>
      </c>
      <c r="N9" s="74">
        <f t="shared" si="1"/>
        <v>1.3657999999992398E-2</v>
      </c>
    </row>
    <row r="10" spans="2:14" ht="15.75" hidden="1" x14ac:dyDescent="0.25">
      <c r="B10" s="29" t="s">
        <v>9</v>
      </c>
      <c r="C10" s="65">
        <v>104.8</v>
      </c>
      <c r="D10" s="67">
        <v>97.1</v>
      </c>
      <c r="E10" s="65">
        <v>99</v>
      </c>
      <c r="F10" s="65">
        <v>102.5</v>
      </c>
      <c r="G10" s="65">
        <v>98.7</v>
      </c>
      <c r="H10" s="65">
        <v>97.3</v>
      </c>
      <c r="I10" s="65">
        <v>123.1</v>
      </c>
      <c r="J10" s="65">
        <v>122.5</v>
      </c>
      <c r="K10" s="65">
        <v>86.5</v>
      </c>
      <c r="L10" s="65">
        <v>124.9</v>
      </c>
      <c r="M10" s="5">
        <f t="shared" si="2"/>
        <v>104.829629</v>
      </c>
      <c r="N10" s="74">
        <f t="shared" si="1"/>
        <v>-2.9628999999999905E-2</v>
      </c>
    </row>
    <row r="11" spans="2:14" ht="15.75" hidden="1" x14ac:dyDescent="0.25">
      <c r="B11" s="29" t="s">
        <v>21</v>
      </c>
      <c r="C11" s="65">
        <v>106</v>
      </c>
      <c r="D11" s="67">
        <v>114.8</v>
      </c>
      <c r="E11" s="65">
        <v>91.5</v>
      </c>
      <c r="F11" s="65">
        <v>152.69999999999999</v>
      </c>
      <c r="G11" s="65">
        <v>145.5</v>
      </c>
      <c r="H11" s="65">
        <v>96.4</v>
      </c>
      <c r="I11" s="65">
        <v>100.2</v>
      </c>
      <c r="J11" s="65">
        <v>96.8</v>
      </c>
      <c r="K11" s="65">
        <v>89.2</v>
      </c>
      <c r="L11" s="65">
        <v>139.69999999999999</v>
      </c>
      <c r="M11" s="5">
        <f t="shared" si="2"/>
        <v>106.04405200000001</v>
      </c>
      <c r="N11" s="74">
        <f t="shared" si="1"/>
        <v>-4.4052000000007752E-2</v>
      </c>
    </row>
    <row r="12" spans="2:14" ht="15.75" hidden="1" x14ac:dyDescent="0.25">
      <c r="B12" s="27"/>
      <c r="C12" s="75"/>
      <c r="D12" s="76"/>
      <c r="E12" s="75"/>
      <c r="F12" s="75"/>
      <c r="G12" s="75"/>
      <c r="H12" s="75"/>
      <c r="I12" s="75"/>
      <c r="J12" s="75"/>
      <c r="K12" s="75"/>
      <c r="L12" s="75"/>
      <c r="M12" s="10"/>
      <c r="N12" s="74">
        <f t="shared" si="1"/>
        <v>0</v>
      </c>
    </row>
    <row r="13" spans="2:14" ht="15.75" hidden="1" x14ac:dyDescent="0.25">
      <c r="B13" s="27">
        <v>2016</v>
      </c>
      <c r="C13" s="71">
        <v>102.4</v>
      </c>
      <c r="D13" s="71">
        <f t="shared" ref="D13:L13" si="3">(D14+D15+D16+D17)/4</f>
        <v>104.875</v>
      </c>
      <c r="E13" s="71">
        <f t="shared" si="3"/>
        <v>98.774999999999991</v>
      </c>
      <c r="F13" s="71">
        <f t="shared" si="3"/>
        <v>121.875</v>
      </c>
      <c r="G13" s="71">
        <f t="shared" si="3"/>
        <v>131.69999999999999</v>
      </c>
      <c r="H13" s="71">
        <f t="shared" si="3"/>
        <v>91.624999999999986</v>
      </c>
      <c r="I13" s="71">
        <f t="shared" si="3"/>
        <v>122.5</v>
      </c>
      <c r="J13" s="71">
        <f t="shared" si="3"/>
        <v>98.575000000000003</v>
      </c>
      <c r="K13" s="71">
        <f t="shared" si="3"/>
        <v>92.724999999999994</v>
      </c>
      <c r="L13" s="71">
        <f t="shared" si="3"/>
        <v>98.024999999999991</v>
      </c>
      <c r="M13" s="19">
        <f>(M14+M15+M16+M17)/4</f>
        <v>102.36584550000001</v>
      </c>
      <c r="N13" s="74">
        <f t="shared" si="1"/>
        <v>3.4154499999999643E-2</v>
      </c>
    </row>
    <row r="14" spans="2:14" ht="15.75" hidden="1" x14ac:dyDescent="0.25">
      <c r="B14" s="29" t="s">
        <v>24</v>
      </c>
      <c r="C14" s="65">
        <v>103.8</v>
      </c>
      <c r="D14" s="67">
        <v>108.1</v>
      </c>
      <c r="E14" s="65">
        <v>99.3</v>
      </c>
      <c r="F14" s="65">
        <v>95.7</v>
      </c>
      <c r="G14" s="65">
        <v>104.3</v>
      </c>
      <c r="H14" s="65">
        <v>95.5</v>
      </c>
      <c r="I14" s="65">
        <v>121.6</v>
      </c>
      <c r="J14" s="65">
        <v>130.30000000000001</v>
      </c>
      <c r="K14" s="65">
        <v>83.3</v>
      </c>
      <c r="L14" s="65">
        <v>86.4</v>
      </c>
      <c r="M14" s="5">
        <f>((D14*$D$5)+(E14*$E$5)+(F14*$F$5)+(G14*$G$5)+(H14*$H$5)+(I14*$I$5)+(J14*$J$5)+(K14*$K$5)+(L14*$L$5))/$C$5</f>
        <v>103.805701</v>
      </c>
      <c r="N14" s="74">
        <f t="shared" si="1"/>
        <v>-5.7010000000019545E-3</v>
      </c>
    </row>
    <row r="15" spans="2:14" ht="15.75" hidden="1" x14ac:dyDescent="0.25">
      <c r="B15" s="29" t="s">
        <v>12</v>
      </c>
      <c r="C15" s="65">
        <v>108</v>
      </c>
      <c r="D15" s="67">
        <v>105.9</v>
      </c>
      <c r="E15" s="65">
        <v>140.4</v>
      </c>
      <c r="F15" s="65">
        <v>120.6</v>
      </c>
      <c r="G15" s="65">
        <v>127.2</v>
      </c>
      <c r="H15" s="65">
        <v>103.2</v>
      </c>
      <c r="I15" s="65">
        <v>150.80000000000001</v>
      </c>
      <c r="J15" s="65">
        <v>90.9</v>
      </c>
      <c r="K15" s="65">
        <v>101.4</v>
      </c>
      <c r="L15" s="65">
        <v>115.5</v>
      </c>
      <c r="M15" s="5">
        <f t="shared" ref="M15:M17" si="4">((D15*$D$5)+(E15*$E$5)+(F15*$F$5)+(G15*$G$5)+(H15*$H$5)+(I15*$I$5)+(J15*$J$5)+(K15*$K$5)+(L15*$L$5))/$C$5</f>
        <v>107.97930600000001</v>
      </c>
      <c r="N15" s="74">
        <f t="shared" si="1"/>
        <v>2.0693999999991775E-2</v>
      </c>
    </row>
    <row r="16" spans="2:14" ht="15.75" hidden="1" x14ac:dyDescent="0.25">
      <c r="B16" s="29" t="s">
        <v>9</v>
      </c>
      <c r="C16" s="65">
        <v>93.1</v>
      </c>
      <c r="D16" s="67">
        <v>106.9</v>
      </c>
      <c r="E16" s="65">
        <v>86.1</v>
      </c>
      <c r="F16" s="65">
        <v>86.2</v>
      </c>
      <c r="G16" s="65">
        <v>135.1</v>
      </c>
      <c r="H16" s="65">
        <v>85.6</v>
      </c>
      <c r="I16" s="65">
        <v>109</v>
      </c>
      <c r="J16" s="65">
        <v>75.900000000000006</v>
      </c>
      <c r="K16" s="65">
        <v>88.7</v>
      </c>
      <c r="L16" s="65">
        <v>83</v>
      </c>
      <c r="M16" s="5">
        <f t="shared" si="4"/>
        <v>93.088526000000002</v>
      </c>
      <c r="N16" s="74">
        <f t="shared" si="1"/>
        <v>1.1473999999992657E-2</v>
      </c>
    </row>
    <row r="17" spans="2:14" ht="15.75" hidden="1" x14ac:dyDescent="0.25">
      <c r="B17" s="29" t="s">
        <v>21</v>
      </c>
      <c r="C17" s="65">
        <v>104.6</v>
      </c>
      <c r="D17" s="67">
        <v>98.6</v>
      </c>
      <c r="E17" s="65">
        <v>69.3</v>
      </c>
      <c r="F17" s="65">
        <v>185</v>
      </c>
      <c r="G17" s="65">
        <v>160.19999999999999</v>
      </c>
      <c r="H17" s="65">
        <v>82.2</v>
      </c>
      <c r="I17" s="65">
        <v>108.6</v>
      </c>
      <c r="J17" s="65">
        <v>97.2</v>
      </c>
      <c r="K17" s="65">
        <v>97.5</v>
      </c>
      <c r="L17" s="65">
        <v>107.2</v>
      </c>
      <c r="M17" s="5">
        <f t="shared" si="4"/>
        <v>104.589849</v>
      </c>
      <c r="N17" s="74">
        <f t="shared" si="1"/>
        <v>1.015099999999336E-2</v>
      </c>
    </row>
    <row r="18" spans="2:14" ht="15.75" hidden="1" x14ac:dyDescent="0.25">
      <c r="B18" s="27"/>
      <c r="C18" s="75"/>
      <c r="D18" s="76"/>
      <c r="E18" s="75"/>
      <c r="F18" s="75"/>
      <c r="G18" s="75"/>
      <c r="H18" s="75"/>
      <c r="I18" s="75"/>
      <c r="J18" s="75"/>
      <c r="K18" s="75"/>
      <c r="L18" s="75"/>
      <c r="M18" s="10"/>
      <c r="N18" s="74">
        <f t="shared" si="1"/>
        <v>0</v>
      </c>
    </row>
    <row r="19" spans="2:14" ht="15.75" hidden="1" x14ac:dyDescent="0.25">
      <c r="B19" s="27">
        <v>2017</v>
      </c>
      <c r="C19" s="71">
        <v>105.2</v>
      </c>
      <c r="D19" s="71">
        <f t="shared" ref="D19:L19" si="5">(D20+D21+D22+D23)/4</f>
        <v>105.325</v>
      </c>
      <c r="E19" s="71">
        <f t="shared" si="5"/>
        <v>78.424999999999997</v>
      </c>
      <c r="F19" s="71">
        <f t="shared" si="5"/>
        <v>95.175000000000011</v>
      </c>
      <c r="G19" s="71">
        <f t="shared" si="5"/>
        <v>144.07499999999999</v>
      </c>
      <c r="H19" s="71">
        <f t="shared" si="5"/>
        <v>113.1</v>
      </c>
      <c r="I19" s="71">
        <f t="shared" si="5"/>
        <v>118</v>
      </c>
      <c r="J19" s="71">
        <f t="shared" si="5"/>
        <v>99.1</v>
      </c>
      <c r="K19" s="71">
        <f t="shared" si="5"/>
        <v>92.174999999999997</v>
      </c>
      <c r="L19" s="71">
        <f t="shared" si="5"/>
        <v>126.55000000000001</v>
      </c>
      <c r="M19" s="19">
        <f>(M20+M21+M22+M23)/4</f>
        <v>105.199071</v>
      </c>
      <c r="N19" s="74">
        <f t="shared" si="1"/>
        <v>9.289999999992915E-4</v>
      </c>
    </row>
    <row r="20" spans="2:14" ht="15.75" hidden="1" x14ac:dyDescent="0.25">
      <c r="B20" s="29" t="s">
        <v>24</v>
      </c>
      <c r="C20" s="65">
        <v>97.9</v>
      </c>
      <c r="D20" s="67">
        <v>111.2</v>
      </c>
      <c r="E20" s="65">
        <v>96.6</v>
      </c>
      <c r="F20" s="65">
        <v>90.1</v>
      </c>
      <c r="G20" s="65">
        <v>142.80000000000001</v>
      </c>
      <c r="H20" s="65">
        <v>108.7</v>
      </c>
      <c r="I20" s="65">
        <v>91</v>
      </c>
      <c r="J20" s="65">
        <v>90.5</v>
      </c>
      <c r="K20" s="65">
        <v>73.7</v>
      </c>
      <c r="L20" s="65">
        <v>142.80000000000001</v>
      </c>
      <c r="M20" s="5">
        <f>((D20*$D$5)+(E20*$E$5)+(F20*$F$5)+(G20*$G$5)+(H20*$H$5)+(I20*$I$5)+(J20*$J$5)+(K20*$K$5)+(L20*$L$5))/$C$5</f>
        <v>97.919918999999993</v>
      </c>
      <c r="N20" s="74">
        <f t="shared" si="1"/>
        <v>-1.9918999999987363E-2</v>
      </c>
    </row>
    <row r="21" spans="2:14" ht="15.75" hidden="1" x14ac:dyDescent="0.25">
      <c r="B21" s="29" t="s">
        <v>12</v>
      </c>
      <c r="C21" s="65">
        <v>106.3</v>
      </c>
      <c r="D21" s="67">
        <v>102.9</v>
      </c>
      <c r="E21" s="65">
        <v>67.900000000000006</v>
      </c>
      <c r="F21" s="65">
        <v>58</v>
      </c>
      <c r="G21" s="65">
        <v>152.1</v>
      </c>
      <c r="H21" s="65">
        <v>97.2</v>
      </c>
      <c r="I21" s="65">
        <v>102.3</v>
      </c>
      <c r="J21" s="65">
        <v>120.4</v>
      </c>
      <c r="K21" s="65">
        <v>89.3</v>
      </c>
      <c r="L21" s="65">
        <v>114.4</v>
      </c>
      <c r="M21" s="5">
        <f t="shared" ref="M21:M23" si="6">((D21*$D$5)+(E21*$E$5)+(F21*$F$5)+(G21*$G$5)+(H21*$H$5)+(I21*$I$5)+(J21*$J$5)+(K21*$K$5)+(L21*$L$5))/$C$5</f>
        <v>106.340655</v>
      </c>
      <c r="N21" s="74">
        <f t="shared" si="1"/>
        <v>-4.0655000000000996E-2</v>
      </c>
    </row>
    <row r="22" spans="2:14" ht="15.75" hidden="1" x14ac:dyDescent="0.25">
      <c r="B22" s="29" t="s">
        <v>9</v>
      </c>
      <c r="C22" s="65">
        <v>101.4</v>
      </c>
      <c r="D22" s="67">
        <v>103.9</v>
      </c>
      <c r="E22" s="65">
        <v>72.099999999999994</v>
      </c>
      <c r="F22" s="65">
        <v>123.5</v>
      </c>
      <c r="G22" s="65">
        <v>150.19999999999999</v>
      </c>
      <c r="H22" s="65">
        <v>111.8</v>
      </c>
      <c r="I22" s="65">
        <v>112</v>
      </c>
      <c r="J22" s="65">
        <v>80.099999999999994</v>
      </c>
      <c r="K22" s="65">
        <v>102.5</v>
      </c>
      <c r="L22" s="65">
        <v>101</v>
      </c>
      <c r="M22" s="5">
        <f t="shared" si="6"/>
        <v>101.380139</v>
      </c>
      <c r="N22" s="74">
        <f t="shared" si="1"/>
        <v>1.9861000000005902E-2</v>
      </c>
    </row>
    <row r="23" spans="2:14" ht="15.75" hidden="1" x14ac:dyDescent="0.25">
      <c r="B23" s="29" t="s">
        <v>21</v>
      </c>
      <c r="C23" s="65">
        <v>115.2</v>
      </c>
      <c r="D23" s="67">
        <v>103.3</v>
      </c>
      <c r="E23" s="65">
        <v>77.099999999999994</v>
      </c>
      <c r="F23" s="65">
        <v>109.1</v>
      </c>
      <c r="G23" s="65">
        <v>131.19999999999999</v>
      </c>
      <c r="H23" s="65">
        <v>134.69999999999999</v>
      </c>
      <c r="I23" s="65">
        <v>166.7</v>
      </c>
      <c r="J23" s="65">
        <v>105.4</v>
      </c>
      <c r="K23" s="65">
        <v>103.2</v>
      </c>
      <c r="L23" s="65">
        <v>148</v>
      </c>
      <c r="M23" s="5">
        <f t="shared" si="6"/>
        <v>115.15557099999999</v>
      </c>
      <c r="N23" s="74">
        <f t="shared" si="1"/>
        <v>4.4429000000008045E-2</v>
      </c>
    </row>
    <row r="24" spans="2:14" ht="15.75" hidden="1" x14ac:dyDescent="0.25">
      <c r="B24" s="32"/>
      <c r="C24" s="75"/>
      <c r="D24" s="76"/>
      <c r="E24" s="75"/>
      <c r="F24" s="75"/>
      <c r="G24" s="75"/>
      <c r="H24" s="75"/>
      <c r="I24" s="75"/>
      <c r="J24" s="75"/>
      <c r="K24" s="75"/>
      <c r="L24" s="75"/>
      <c r="M24" s="10"/>
      <c r="N24" s="74">
        <f t="shared" si="1"/>
        <v>0</v>
      </c>
    </row>
    <row r="25" spans="2:14" ht="15.75" hidden="1" x14ac:dyDescent="0.25">
      <c r="B25" s="27">
        <v>2018</v>
      </c>
      <c r="C25" s="71">
        <v>115.9</v>
      </c>
      <c r="D25" s="71">
        <f t="shared" ref="D25:L25" si="7">(D26+D27+D28+D29)/4</f>
        <v>115.15</v>
      </c>
      <c r="E25" s="71">
        <f t="shared" si="7"/>
        <v>73.724999999999994</v>
      </c>
      <c r="F25" s="71">
        <f t="shared" si="7"/>
        <v>87.924999999999983</v>
      </c>
      <c r="G25" s="71">
        <f t="shared" si="7"/>
        <v>130.52500000000001</v>
      </c>
      <c r="H25" s="71">
        <f t="shared" si="7"/>
        <v>98.275000000000006</v>
      </c>
      <c r="I25" s="71">
        <f t="shared" si="7"/>
        <v>115.22499999999999</v>
      </c>
      <c r="J25" s="71">
        <f t="shared" si="7"/>
        <v>105.05</v>
      </c>
      <c r="K25" s="71">
        <f t="shared" si="7"/>
        <v>115.35</v>
      </c>
      <c r="L25" s="71">
        <f t="shared" si="7"/>
        <v>146.44999999999999</v>
      </c>
      <c r="M25" s="19">
        <f>(M26+M27+M28+M29)/4</f>
        <v>115.9381925</v>
      </c>
      <c r="N25" s="74">
        <f t="shared" si="1"/>
        <v>-3.8192499999993856E-2</v>
      </c>
    </row>
    <row r="26" spans="2:14" ht="15.75" hidden="1" x14ac:dyDescent="0.25">
      <c r="B26" s="29" t="s">
        <v>24</v>
      </c>
      <c r="C26" s="65">
        <v>110.4</v>
      </c>
      <c r="D26" s="67">
        <v>110.1</v>
      </c>
      <c r="E26" s="65">
        <v>75.8</v>
      </c>
      <c r="F26" s="65">
        <v>103.6</v>
      </c>
      <c r="G26" s="65">
        <v>97.9</v>
      </c>
      <c r="H26" s="65">
        <v>106.2</v>
      </c>
      <c r="I26" s="65">
        <v>121.8</v>
      </c>
      <c r="J26" s="65">
        <v>95.2</v>
      </c>
      <c r="K26" s="65">
        <v>114.2</v>
      </c>
      <c r="L26" s="65">
        <v>143.1</v>
      </c>
      <c r="M26" s="5">
        <f>((D26*$D$5)+(E26*$E$5)+(F26*$F$5)+(G26*$G$5)+(H26*$H$5)+(I26*$I$5)+(J26*$J$5)+(K26*$K$5)+(L26*$L$5))/$C$5</f>
        <v>110.44578499999999</v>
      </c>
      <c r="N26" s="74">
        <f t="shared" si="1"/>
        <v>-4.5784999999980869E-2</v>
      </c>
    </row>
    <row r="27" spans="2:14" ht="15.75" hidden="1" x14ac:dyDescent="0.25">
      <c r="B27" s="29" t="s">
        <v>12</v>
      </c>
      <c r="C27" s="65">
        <v>113.1</v>
      </c>
      <c r="D27" s="67">
        <v>117.2</v>
      </c>
      <c r="E27" s="65">
        <v>85</v>
      </c>
      <c r="F27" s="65">
        <v>104.1</v>
      </c>
      <c r="G27" s="65">
        <v>90.3</v>
      </c>
      <c r="H27" s="65">
        <v>92.6</v>
      </c>
      <c r="I27" s="65">
        <v>116.9</v>
      </c>
      <c r="J27" s="65">
        <v>109.2</v>
      </c>
      <c r="K27" s="65">
        <v>105.5</v>
      </c>
      <c r="L27" s="65">
        <v>161.19999999999999</v>
      </c>
      <c r="M27" s="5">
        <f t="shared" ref="M27:M29" si="8">((D27*$D$5)+(E27*$E$5)+(F27*$F$5)+(G27*$G$5)+(H27*$H$5)+(I27*$I$5)+(J27*$J$5)+(K27*$K$5)+(L27*$L$5))/$C$5</f>
        <v>113.088008</v>
      </c>
      <c r="N27" s="74">
        <f t="shared" si="1"/>
        <v>1.1991999999992231E-2</v>
      </c>
    </row>
    <row r="28" spans="2:14" ht="15.75" hidden="1" x14ac:dyDescent="0.25">
      <c r="B28" s="29" t="s">
        <v>9</v>
      </c>
      <c r="C28" s="65">
        <v>115.6</v>
      </c>
      <c r="D28" s="67">
        <v>114.9</v>
      </c>
      <c r="E28" s="65">
        <v>68.099999999999994</v>
      </c>
      <c r="F28" s="65">
        <v>78.599999999999994</v>
      </c>
      <c r="G28" s="65">
        <v>160.80000000000001</v>
      </c>
      <c r="H28" s="65">
        <v>103.2</v>
      </c>
      <c r="I28" s="65">
        <v>108.5</v>
      </c>
      <c r="J28" s="65">
        <v>99.3</v>
      </c>
      <c r="K28" s="65">
        <v>120.1</v>
      </c>
      <c r="L28" s="65">
        <v>126.5</v>
      </c>
      <c r="M28" s="5">
        <f t="shared" si="8"/>
        <v>115.60376200000002</v>
      </c>
      <c r="N28" s="74">
        <f t="shared" si="1"/>
        <v>-3.7620000000231357E-3</v>
      </c>
    </row>
    <row r="29" spans="2:14" ht="15.75" hidden="1" x14ac:dyDescent="0.25">
      <c r="B29" s="29" t="s">
        <v>21</v>
      </c>
      <c r="C29" s="65">
        <v>124.6</v>
      </c>
      <c r="D29" s="67">
        <v>118.4</v>
      </c>
      <c r="E29" s="65">
        <v>66</v>
      </c>
      <c r="F29" s="65">
        <v>65.400000000000006</v>
      </c>
      <c r="G29" s="65">
        <v>173.1</v>
      </c>
      <c r="H29" s="65">
        <v>91.1</v>
      </c>
      <c r="I29" s="65">
        <v>113.7</v>
      </c>
      <c r="J29" s="65">
        <v>116.5</v>
      </c>
      <c r="K29" s="65">
        <v>121.6</v>
      </c>
      <c r="L29" s="65">
        <v>155</v>
      </c>
      <c r="M29" s="5">
        <f t="shared" si="8"/>
        <v>124.61521499999999</v>
      </c>
      <c r="N29" s="74">
        <f t="shared" si="1"/>
        <v>-1.5214999999997758E-2</v>
      </c>
    </row>
    <row r="30" spans="2:14" ht="15.75" hidden="1" x14ac:dyDescent="0.25">
      <c r="B30" s="27"/>
      <c r="C30" s="75"/>
      <c r="D30" s="76"/>
      <c r="E30" s="75"/>
      <c r="F30" s="75"/>
      <c r="G30" s="75"/>
      <c r="H30" s="75"/>
      <c r="I30" s="75"/>
      <c r="J30" s="75"/>
      <c r="K30" s="75"/>
      <c r="L30" s="75"/>
      <c r="M30" s="10"/>
      <c r="N30" s="74">
        <f t="shared" si="1"/>
        <v>0</v>
      </c>
    </row>
    <row r="31" spans="2:14" ht="15.75" hidden="1" x14ac:dyDescent="0.25">
      <c r="B31" s="27">
        <v>2019</v>
      </c>
      <c r="C31" s="71">
        <v>125.6</v>
      </c>
      <c r="D31" s="71">
        <f t="shared" ref="D31:I31" si="9">(D32+D33+D34+D35)/4</f>
        <v>143.17500000000001</v>
      </c>
      <c r="E31" s="71">
        <f t="shared" si="9"/>
        <v>85.4</v>
      </c>
      <c r="F31" s="71">
        <f t="shared" si="9"/>
        <v>131.32499999999999</v>
      </c>
      <c r="G31" s="71">
        <f t="shared" si="9"/>
        <v>155.42500000000001</v>
      </c>
      <c r="H31" s="71">
        <f t="shared" si="9"/>
        <v>121.9</v>
      </c>
      <c r="I31" s="71">
        <f t="shared" si="9"/>
        <v>138</v>
      </c>
      <c r="J31" s="71">
        <f>(J32+J33+J34+J35)/4</f>
        <v>102.85000000000001</v>
      </c>
      <c r="K31" s="71">
        <f>(K32+K33+K34+K35)/4</f>
        <v>117.75</v>
      </c>
      <c r="L31" s="71">
        <f>(L32+L33+L34+L35)/4</f>
        <v>149.95000000000002</v>
      </c>
      <c r="M31" s="19">
        <f>(M32+M33+M34+M35)/4</f>
        <v>125.55258674999999</v>
      </c>
      <c r="N31" s="74">
        <f t="shared" si="1"/>
        <v>4.7413250000005291E-2</v>
      </c>
    </row>
    <row r="32" spans="2:14" ht="15.75" hidden="1" x14ac:dyDescent="0.25">
      <c r="B32" s="29" t="s">
        <v>24</v>
      </c>
      <c r="C32" s="65">
        <v>119.2</v>
      </c>
      <c r="D32" s="67">
        <v>134.4</v>
      </c>
      <c r="E32" s="65">
        <v>74.900000000000006</v>
      </c>
      <c r="F32" s="65">
        <v>132.4</v>
      </c>
      <c r="G32" s="65">
        <v>165.5</v>
      </c>
      <c r="H32" s="65">
        <v>116</v>
      </c>
      <c r="I32" s="65">
        <v>166.5</v>
      </c>
      <c r="J32" s="65">
        <v>88</v>
      </c>
      <c r="K32" s="65">
        <v>104</v>
      </c>
      <c r="L32" s="65">
        <v>149.9</v>
      </c>
      <c r="M32" s="70">
        <f>((D32*$D$5)+(E32*$E$5)+(F32*$F$5)+(G32*$G$5)+(H32*$H$5)+(I32*$I$5)+(J32*$J$5)+(K32*$K$5)+(L32*$L$5))/$C$5</f>
        <v>119.189449</v>
      </c>
      <c r="N32" s="74">
        <f t="shared" si="1"/>
        <v>1.0551000000006638E-2</v>
      </c>
    </row>
    <row r="33" spans="2:15" ht="15.75" hidden="1" x14ac:dyDescent="0.25">
      <c r="B33" s="29" t="s">
        <v>12</v>
      </c>
      <c r="C33" s="65">
        <v>128.5</v>
      </c>
      <c r="D33" s="67">
        <v>151.6</v>
      </c>
      <c r="E33" s="65">
        <v>111.9</v>
      </c>
      <c r="F33" s="65">
        <v>145.69999999999999</v>
      </c>
      <c r="G33" s="65">
        <v>99.6</v>
      </c>
      <c r="H33" s="65">
        <v>108.5</v>
      </c>
      <c r="I33" s="65">
        <v>121.6</v>
      </c>
      <c r="J33" s="65">
        <v>111.8</v>
      </c>
      <c r="K33" s="65">
        <v>130.80000000000001</v>
      </c>
      <c r="L33" s="65">
        <v>153.69999999999999</v>
      </c>
      <c r="M33" s="5">
        <f t="shared" ref="M33:M35" si="10">((D33*$D$5)+(E33*$E$5)+(F33*$F$5)+(G33*$G$5)+(H33*$H$5)+(I33*$I$5)+(J33*$J$5)+(K33*$K$5)+(L33*$L$5))/$C$5</f>
        <v>128.54263999999998</v>
      </c>
      <c r="N33" s="74">
        <f t="shared" si="1"/>
        <v>-4.2639999999977363E-2</v>
      </c>
    </row>
    <row r="34" spans="2:15" ht="15.75" hidden="1" x14ac:dyDescent="0.25">
      <c r="B34" s="29" t="s">
        <v>9</v>
      </c>
      <c r="C34" s="65">
        <v>115.1</v>
      </c>
      <c r="D34" s="67">
        <v>137.30000000000001</v>
      </c>
      <c r="E34" s="65">
        <v>65.400000000000006</v>
      </c>
      <c r="F34" s="65">
        <v>108.7</v>
      </c>
      <c r="G34" s="65">
        <v>175.9</v>
      </c>
      <c r="H34" s="65">
        <v>112.5</v>
      </c>
      <c r="I34" s="65">
        <v>115.1</v>
      </c>
      <c r="J34" s="65">
        <v>89.3</v>
      </c>
      <c r="K34" s="65">
        <v>108.6</v>
      </c>
      <c r="L34" s="65">
        <v>125.1</v>
      </c>
      <c r="M34" s="5">
        <f t="shared" si="10"/>
        <v>115.090423</v>
      </c>
      <c r="N34" s="74">
        <f t="shared" si="1"/>
        <v>9.5769999999930633E-3</v>
      </c>
      <c r="O34" s="65"/>
    </row>
    <row r="35" spans="2:15" ht="15.75" hidden="1" x14ac:dyDescent="0.25">
      <c r="B35" s="29" t="s">
        <v>21</v>
      </c>
      <c r="C35" s="65">
        <v>139.4</v>
      </c>
      <c r="D35" s="67">
        <v>149.4</v>
      </c>
      <c r="E35" s="65">
        <v>89.4</v>
      </c>
      <c r="F35" s="65">
        <v>138.5</v>
      </c>
      <c r="G35" s="65">
        <v>180.7</v>
      </c>
      <c r="H35" s="65">
        <v>150.6</v>
      </c>
      <c r="I35" s="65">
        <v>148.80000000000001</v>
      </c>
      <c r="J35" s="65">
        <v>122.3</v>
      </c>
      <c r="K35" s="65">
        <v>127.6</v>
      </c>
      <c r="L35" s="65">
        <v>171.1</v>
      </c>
      <c r="M35" s="70">
        <f t="shared" si="10"/>
        <v>139.387835</v>
      </c>
      <c r="N35" s="74">
        <f t="shared" si="1"/>
        <v>1.2165000000010195E-2</v>
      </c>
    </row>
    <row r="36" spans="2:15" ht="15.75" hidden="1" x14ac:dyDescent="0.25">
      <c r="B36" s="32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10"/>
      <c r="N36" s="74">
        <f t="shared" si="1"/>
        <v>0</v>
      </c>
    </row>
    <row r="37" spans="2:15" ht="15.75" hidden="1" x14ac:dyDescent="0.25">
      <c r="B37" s="27">
        <v>2020</v>
      </c>
      <c r="C37" s="71">
        <v>126.4</v>
      </c>
      <c r="D37" s="71">
        <f t="shared" ref="D37:I37" si="11">(D38+D39+D40+D41)/4</f>
        <v>130.92500000000001</v>
      </c>
      <c r="E37" s="71">
        <f t="shared" si="11"/>
        <v>81.375</v>
      </c>
      <c r="F37" s="71">
        <f t="shared" si="11"/>
        <v>77.674999999999997</v>
      </c>
      <c r="G37" s="71">
        <f t="shared" si="11"/>
        <v>107.575</v>
      </c>
      <c r="H37" s="71">
        <f t="shared" si="11"/>
        <v>128</v>
      </c>
      <c r="I37" s="71">
        <f t="shared" si="11"/>
        <v>135.94999999999999</v>
      </c>
      <c r="J37" s="71">
        <f>(J38+J39+J40+J41)/4</f>
        <v>98.550000000000011</v>
      </c>
      <c r="K37" s="71">
        <f>(K38+K39+K40+K41)/4</f>
        <v>144.69999999999999</v>
      </c>
      <c r="L37" s="71">
        <f>(L38+L39+L40+L41)/4</f>
        <v>147.35000000000002</v>
      </c>
      <c r="M37" s="19">
        <f>(M38+M39+M40+M41)/4</f>
        <v>126.35068650000001</v>
      </c>
      <c r="N37" s="74">
        <f t="shared" si="1"/>
        <v>4.9313499999996679E-2</v>
      </c>
    </row>
    <row r="38" spans="2:15" ht="15.75" hidden="1" x14ac:dyDescent="0.25">
      <c r="B38" s="29" t="s">
        <v>24</v>
      </c>
      <c r="C38" s="67">
        <v>112.5</v>
      </c>
      <c r="D38" s="67">
        <v>113.2</v>
      </c>
      <c r="E38" s="67">
        <v>81.8</v>
      </c>
      <c r="F38" s="67">
        <v>83.3</v>
      </c>
      <c r="G38" s="67">
        <v>186</v>
      </c>
      <c r="H38" s="67">
        <v>108.9</v>
      </c>
      <c r="I38" s="67">
        <v>127.9</v>
      </c>
      <c r="J38" s="67">
        <v>76.900000000000006</v>
      </c>
      <c r="K38" s="67">
        <v>114.8</v>
      </c>
      <c r="L38" s="67">
        <v>129.1</v>
      </c>
      <c r="M38" s="5">
        <f>((D38*$D$5)+(E38*$E$5)+(F38*$F$5)+(G38*$G$5)+(H38*$H$5)+(I38*$I$5)+(J38*$J$5)+(K38*$K$5)+(L38*$L$5))/$C$5</f>
        <v>112.47933</v>
      </c>
      <c r="N38" s="74">
        <f t="shared" si="1"/>
        <v>2.0669999999995525E-2</v>
      </c>
    </row>
    <row r="39" spans="2:15" ht="15.75" hidden="1" x14ac:dyDescent="0.25">
      <c r="B39" s="29" t="s">
        <v>12</v>
      </c>
      <c r="C39" s="67">
        <v>122.8</v>
      </c>
      <c r="D39" s="67">
        <v>123.4</v>
      </c>
      <c r="E39" s="67">
        <v>84</v>
      </c>
      <c r="F39" s="67">
        <v>81.900000000000006</v>
      </c>
      <c r="G39" s="67">
        <v>90.7</v>
      </c>
      <c r="H39" s="67">
        <v>133.4</v>
      </c>
      <c r="I39" s="67">
        <v>133.4</v>
      </c>
      <c r="J39" s="67">
        <v>70</v>
      </c>
      <c r="K39" s="67">
        <v>164.9</v>
      </c>
      <c r="L39" s="67">
        <v>140.9</v>
      </c>
      <c r="M39" s="5">
        <f t="shared" ref="M39:M58" si="12">((D39*$D$5)+(E39*$E$5)+(F39*$F$5)+(G39*$G$5)+(H39*$H$5)+(I39*$I$5)+(J39*$J$5)+(K39*$K$5)+(L39*$L$5))/$C$5</f>
        <v>122.78558500000001</v>
      </c>
      <c r="N39" s="74">
        <f t="shared" si="1"/>
        <v>1.4414999999985412E-2</v>
      </c>
    </row>
    <row r="40" spans="2:15" ht="15.75" hidden="1" x14ac:dyDescent="0.25">
      <c r="B40" s="29" t="s">
        <v>9</v>
      </c>
      <c r="C40" s="67">
        <v>136.80000000000001</v>
      </c>
      <c r="D40" s="67">
        <v>136.80000000000001</v>
      </c>
      <c r="E40" s="67">
        <v>77.2</v>
      </c>
      <c r="F40" s="67">
        <v>62.8</v>
      </c>
      <c r="G40" s="67">
        <v>96.9</v>
      </c>
      <c r="H40" s="67">
        <v>150</v>
      </c>
      <c r="I40" s="67">
        <v>143.5</v>
      </c>
      <c r="J40" s="67">
        <v>146.4</v>
      </c>
      <c r="K40" s="67">
        <v>139.1</v>
      </c>
      <c r="L40" s="67">
        <v>150.6</v>
      </c>
      <c r="M40" s="70">
        <f>((D40*$D$5)+(E40*$E$5)+(F40*$F$5)+(G40*$G$5)+(H40*$H$5)+(I40*$I$5)+(J40*$J$5)+(K40*$K$5)+(L40*$L$5))/$C$5</f>
        <v>136.75234</v>
      </c>
      <c r="N40" s="74">
        <f t="shared" si="1"/>
        <v>4.7660000000007585E-2</v>
      </c>
    </row>
    <row r="41" spans="2:15" ht="15.75" hidden="1" x14ac:dyDescent="0.25">
      <c r="B41" s="29" t="s">
        <v>21</v>
      </c>
      <c r="C41" s="67">
        <v>133.4</v>
      </c>
      <c r="D41" s="66">
        <v>150.30000000000001</v>
      </c>
      <c r="E41" s="66">
        <v>82.5</v>
      </c>
      <c r="F41" s="66">
        <v>82.7</v>
      </c>
      <c r="G41" s="66">
        <v>56.7</v>
      </c>
      <c r="H41" s="66">
        <v>119.7</v>
      </c>
      <c r="I41" s="66">
        <v>139</v>
      </c>
      <c r="J41" s="66">
        <v>100.9</v>
      </c>
      <c r="K41" s="66">
        <v>160</v>
      </c>
      <c r="L41" s="66">
        <v>168.8</v>
      </c>
      <c r="M41" s="70">
        <f t="shared" si="12"/>
        <v>133.385491</v>
      </c>
      <c r="N41" s="74">
        <f t="shared" si="1"/>
        <v>1.450900000000388E-2</v>
      </c>
    </row>
    <row r="42" spans="2:15" ht="15.75" hidden="1" x14ac:dyDescent="0.25">
      <c r="B42" s="32"/>
      <c r="C42" s="58"/>
      <c r="D42" s="58"/>
      <c r="E42" s="58"/>
      <c r="F42" s="58"/>
      <c r="G42" s="58"/>
      <c r="H42" s="58"/>
      <c r="I42" s="58"/>
      <c r="J42" s="58"/>
      <c r="K42" s="58"/>
      <c r="L42" s="58"/>
      <c r="N42" s="74">
        <f t="shared" si="1"/>
        <v>0</v>
      </c>
    </row>
    <row r="43" spans="2:15" ht="15.75" hidden="1" x14ac:dyDescent="0.25">
      <c r="B43" s="27">
        <v>2021</v>
      </c>
      <c r="C43" s="71">
        <v>111.8</v>
      </c>
      <c r="D43" s="71">
        <f t="shared" ref="D43:L43" si="13">(D44+D45+D46+D47)/4</f>
        <v>130.875</v>
      </c>
      <c r="E43" s="71">
        <f t="shared" si="13"/>
        <v>92</v>
      </c>
      <c r="F43" s="71">
        <f t="shared" si="13"/>
        <v>76.450000000000017</v>
      </c>
      <c r="G43" s="71">
        <f t="shared" si="13"/>
        <v>98</v>
      </c>
      <c r="H43" s="71">
        <f t="shared" si="13"/>
        <v>123.45</v>
      </c>
      <c r="I43" s="71">
        <f t="shared" si="13"/>
        <v>160.89999999999998</v>
      </c>
      <c r="J43" s="71">
        <f t="shared" si="13"/>
        <v>77.7</v>
      </c>
      <c r="K43" s="71">
        <f t="shared" si="13"/>
        <v>104.72499999999999</v>
      </c>
      <c r="L43" s="71">
        <f t="shared" si="13"/>
        <v>162.25</v>
      </c>
      <c r="M43" s="18">
        <f>(M44+M45+M46+M47)/4</f>
        <v>111.83681499999999</v>
      </c>
      <c r="N43" s="74">
        <f t="shared" si="1"/>
        <v>-3.681499999999005E-2</v>
      </c>
    </row>
    <row r="44" spans="2:15" ht="15.75" hidden="1" x14ac:dyDescent="0.25">
      <c r="B44" s="29" t="s">
        <v>24</v>
      </c>
      <c r="C44" s="67">
        <v>123.7</v>
      </c>
      <c r="D44" s="67">
        <v>137.69999999999999</v>
      </c>
      <c r="E44" s="67">
        <v>97</v>
      </c>
      <c r="F44" s="67">
        <v>65.2</v>
      </c>
      <c r="G44" s="67">
        <v>84.8</v>
      </c>
      <c r="H44" s="67">
        <v>135.9</v>
      </c>
      <c r="I44" s="67">
        <v>164.7</v>
      </c>
      <c r="J44" s="67">
        <v>110.3</v>
      </c>
      <c r="K44" s="67">
        <v>116.9</v>
      </c>
      <c r="L44" s="67">
        <v>161.9</v>
      </c>
      <c r="M44" s="5">
        <f>((D44*$D$5)+(E44*$E$5)+(F44*$F$5)+(G44*$G$5)+(H44*$H$5)+(I44*$I$5)+(J44*$J$5)+(K44*$K$5)+(L44*$L$5))/$C$5</f>
        <v>123.71189</v>
      </c>
      <c r="N44" s="74">
        <f t="shared" si="1"/>
        <v>-1.1889999999993961E-2</v>
      </c>
    </row>
    <row r="45" spans="2:15" ht="15.75" hidden="1" x14ac:dyDescent="0.25">
      <c r="B45" s="29" t="s">
        <v>12</v>
      </c>
      <c r="C45" s="67">
        <v>109.7</v>
      </c>
      <c r="D45" s="66">
        <v>137.6</v>
      </c>
      <c r="E45" s="66">
        <v>115.2</v>
      </c>
      <c r="F45" s="66">
        <v>95.4</v>
      </c>
      <c r="G45" s="66">
        <v>98.7</v>
      </c>
      <c r="H45" s="66">
        <v>122.6</v>
      </c>
      <c r="I45" s="66">
        <v>151.1</v>
      </c>
      <c r="J45" s="66">
        <v>80.8</v>
      </c>
      <c r="K45" s="66">
        <v>94.3</v>
      </c>
      <c r="L45" s="66">
        <v>155.9</v>
      </c>
      <c r="M45" s="5">
        <f>((D45*$D$5)+(E45*$E$5)+(F45*$F$5)+(G45*$G$5)+(H45*$H$5)+(I45*$I$5)+(J45*$J$5)+(K45*$K$5)+(L45*$L$5))/$C$5</f>
        <v>109.65071399999999</v>
      </c>
      <c r="N45" s="74">
        <f t="shared" si="1"/>
        <v>4.9286000000009267E-2</v>
      </c>
    </row>
    <row r="46" spans="2:15" ht="15.75" hidden="1" x14ac:dyDescent="0.25">
      <c r="B46" s="29" t="s">
        <v>9</v>
      </c>
      <c r="C46" s="67">
        <v>108.7</v>
      </c>
      <c r="D46" s="67">
        <v>120.2</v>
      </c>
      <c r="E46" s="67">
        <v>80.2</v>
      </c>
      <c r="F46" s="67">
        <v>67.8</v>
      </c>
      <c r="G46" s="67">
        <v>108.6</v>
      </c>
      <c r="H46" s="67">
        <v>130.6</v>
      </c>
      <c r="I46" s="67">
        <v>174.7</v>
      </c>
      <c r="J46" s="67">
        <v>66.400000000000006</v>
      </c>
      <c r="K46" s="67">
        <v>100.2</v>
      </c>
      <c r="L46" s="67">
        <v>172.8</v>
      </c>
      <c r="M46" s="5">
        <f>((D46*$D$5)+(E46*$E$5)+(F46*$F$5)+(G46*$G$5)+(H46*$H$5)+(I46*$I$5)+(J46*$J$5)+(K46*$K$5)+(L46*$L$5))/$C$5</f>
        <v>108.72936099999998</v>
      </c>
      <c r="N46" s="74">
        <f t="shared" si="1"/>
        <v>-2.9360999999980208E-2</v>
      </c>
    </row>
    <row r="47" spans="2:15" ht="15.75" hidden="1" x14ac:dyDescent="0.25">
      <c r="B47" s="29" t="s">
        <v>21</v>
      </c>
      <c r="C47" s="67">
        <v>105.3</v>
      </c>
      <c r="D47" s="66">
        <v>128</v>
      </c>
      <c r="E47" s="66">
        <v>75.599999999999994</v>
      </c>
      <c r="F47" s="66">
        <v>77.400000000000006</v>
      </c>
      <c r="G47" s="66">
        <v>99.9</v>
      </c>
      <c r="H47" s="66">
        <v>104.7</v>
      </c>
      <c r="I47" s="66">
        <v>153.1</v>
      </c>
      <c r="J47" s="66">
        <v>53.3</v>
      </c>
      <c r="K47" s="66">
        <v>107.5</v>
      </c>
      <c r="L47" s="66">
        <v>158.4</v>
      </c>
      <c r="M47" s="70">
        <f>((D47*$D$5)+(E47*$E$5)+(F47*$F$5)+(G47*$G$5)+(H47*$H$5)+(I47*$I$5)+(J47*$J$5)+(K47*$K$5)+(L47*$L$5))/$C$5</f>
        <v>105.25529499999999</v>
      </c>
      <c r="N47" s="74">
        <f t="shared" si="1"/>
        <v>4.4705000000007544E-2</v>
      </c>
    </row>
    <row r="48" spans="2:15" ht="15.75" hidden="1" x14ac:dyDescent="0.25">
      <c r="B48" s="32"/>
      <c r="C48" s="58"/>
      <c r="D48" s="58"/>
      <c r="E48" s="58"/>
      <c r="F48" s="58"/>
      <c r="G48" s="58"/>
      <c r="H48" s="58"/>
      <c r="I48" s="58"/>
      <c r="J48" s="58"/>
      <c r="K48" s="58"/>
      <c r="L48" s="58"/>
      <c r="N48" s="74">
        <f t="shared" si="1"/>
        <v>0</v>
      </c>
    </row>
    <row r="49" spans="2:14" ht="15.75" hidden="1" x14ac:dyDescent="0.25">
      <c r="B49" s="27">
        <v>2022</v>
      </c>
      <c r="C49" s="71">
        <f>(C50+C51+C52+C53)/4</f>
        <v>114.07499999999999</v>
      </c>
      <c r="D49" s="71">
        <f t="shared" ref="D49:L49" si="14">(D50+D51+D52+D53)/4</f>
        <v>143.47499999999999</v>
      </c>
      <c r="E49" s="71">
        <f t="shared" si="14"/>
        <v>88.85</v>
      </c>
      <c r="F49" s="71">
        <f t="shared" si="14"/>
        <v>78.2</v>
      </c>
      <c r="G49" s="71">
        <f t="shared" si="14"/>
        <v>90.850000000000009</v>
      </c>
      <c r="H49" s="71">
        <f t="shared" si="14"/>
        <v>109.55</v>
      </c>
      <c r="I49" s="71">
        <f t="shared" si="14"/>
        <v>148.17500000000001</v>
      </c>
      <c r="J49" s="71">
        <f t="shared" si="14"/>
        <v>74.974999999999994</v>
      </c>
      <c r="K49" s="71">
        <f t="shared" si="14"/>
        <v>111.875</v>
      </c>
      <c r="L49" s="71">
        <f t="shared" si="14"/>
        <v>165.2</v>
      </c>
      <c r="M49" s="18">
        <f>(M50+M51+M52+M53)/4</f>
        <v>114.07532275</v>
      </c>
      <c r="N49" s="74">
        <f t="shared" si="1"/>
        <v>-3.2275000000936416E-4</v>
      </c>
    </row>
    <row r="50" spans="2:14" s="4" customFormat="1" ht="15.75" hidden="1" x14ac:dyDescent="0.25">
      <c r="B50" s="29" t="s">
        <v>24</v>
      </c>
      <c r="C50" s="67">
        <v>114.1</v>
      </c>
      <c r="D50" s="60">
        <v>133.6</v>
      </c>
      <c r="E50" s="60">
        <v>104.3</v>
      </c>
      <c r="F50" s="60">
        <v>75</v>
      </c>
      <c r="G50" s="60">
        <v>87</v>
      </c>
      <c r="H50" s="60">
        <v>115</v>
      </c>
      <c r="I50" s="60">
        <v>164.3</v>
      </c>
      <c r="J50" s="60">
        <v>73</v>
      </c>
      <c r="K50" s="60">
        <v>118.8</v>
      </c>
      <c r="L50" s="60">
        <v>151.5</v>
      </c>
      <c r="M50" s="5">
        <f t="shared" si="12"/>
        <v>114.145284</v>
      </c>
      <c r="N50" s="74">
        <f t="shared" si="1"/>
        <v>-4.5284000000009428E-2</v>
      </c>
    </row>
    <row r="51" spans="2:14" s="4" customFormat="1" ht="15.75" hidden="1" x14ac:dyDescent="0.25">
      <c r="B51" s="29" t="s">
        <v>12</v>
      </c>
      <c r="C51" s="67">
        <v>118.6</v>
      </c>
      <c r="D51" s="60">
        <v>141.80000000000001</v>
      </c>
      <c r="E51" s="60">
        <v>90.2</v>
      </c>
      <c r="F51" s="60">
        <v>91.8</v>
      </c>
      <c r="G51" s="60">
        <v>77.8</v>
      </c>
      <c r="H51" s="60">
        <v>119.8</v>
      </c>
      <c r="I51" s="60">
        <v>149.9</v>
      </c>
      <c r="J51" s="60">
        <v>80.2</v>
      </c>
      <c r="K51" s="60">
        <v>122.1</v>
      </c>
      <c r="L51" s="60">
        <v>174.6</v>
      </c>
      <c r="M51" s="5">
        <f t="shared" si="12"/>
        <v>118.56417500000001</v>
      </c>
      <c r="N51" s="74">
        <f t="shared" si="1"/>
        <v>3.5824999999988449E-2</v>
      </c>
    </row>
    <row r="52" spans="2:14" s="4" customFormat="1" ht="15.75" hidden="1" x14ac:dyDescent="0.25">
      <c r="B52" s="29" t="s">
        <v>9</v>
      </c>
      <c r="C52" s="67">
        <v>110.1</v>
      </c>
      <c r="D52" s="60">
        <v>141.30000000000001</v>
      </c>
      <c r="E52" s="60">
        <v>72.7</v>
      </c>
      <c r="F52" s="60">
        <v>72.900000000000006</v>
      </c>
      <c r="G52" s="60">
        <v>93.9</v>
      </c>
      <c r="H52" s="60">
        <v>105.7</v>
      </c>
      <c r="I52" s="60">
        <v>154.69999999999999</v>
      </c>
      <c r="J52" s="60">
        <v>70.400000000000006</v>
      </c>
      <c r="K52" s="60">
        <v>100.1</v>
      </c>
      <c r="L52" s="60">
        <v>172.5</v>
      </c>
      <c r="M52" s="5">
        <f t="shared" si="12"/>
        <v>110.05109399999999</v>
      </c>
      <c r="N52" s="74">
        <f t="shared" si="1"/>
        <v>4.8906000000002336E-2</v>
      </c>
    </row>
    <row r="53" spans="2:14" s="4" customFormat="1" ht="15.75" hidden="1" x14ac:dyDescent="0.25">
      <c r="B53" s="29" t="s">
        <v>21</v>
      </c>
      <c r="C53" s="67">
        <v>113.5</v>
      </c>
      <c r="D53" s="60">
        <v>157.19999999999999</v>
      </c>
      <c r="E53" s="60">
        <v>88.2</v>
      </c>
      <c r="F53" s="60">
        <v>73.099999999999994</v>
      </c>
      <c r="G53" s="60">
        <v>104.7</v>
      </c>
      <c r="H53" s="60">
        <v>97.7</v>
      </c>
      <c r="I53" s="60">
        <v>123.8</v>
      </c>
      <c r="J53" s="60">
        <v>76.3</v>
      </c>
      <c r="K53" s="60">
        <v>106.5</v>
      </c>
      <c r="L53" s="60">
        <v>162.19999999999999</v>
      </c>
      <c r="M53" s="5">
        <f t="shared" si="12"/>
        <v>113.54073799999999</v>
      </c>
      <c r="N53" s="74">
        <f t="shared" si="1"/>
        <v>-4.0737999999990393E-2</v>
      </c>
    </row>
    <row r="54" spans="2:14" s="4" customFormat="1" ht="15.75" hidden="1" x14ac:dyDescent="0.25">
      <c r="B54" s="32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5"/>
      <c r="N54" s="74"/>
    </row>
    <row r="55" spans="2:14" s="4" customFormat="1" ht="15.75" x14ac:dyDescent="0.25">
      <c r="B55" s="27">
        <v>2023</v>
      </c>
      <c r="C55" s="72">
        <v>114.2</v>
      </c>
      <c r="D55" s="72">
        <v>145.1</v>
      </c>
      <c r="E55" s="72">
        <v>89.3</v>
      </c>
      <c r="F55" s="72">
        <v>77.2</v>
      </c>
      <c r="G55" s="72">
        <v>91.1</v>
      </c>
      <c r="H55" s="72">
        <v>111.9</v>
      </c>
      <c r="I55" s="72">
        <v>139.6</v>
      </c>
      <c r="J55" s="72">
        <v>78.5</v>
      </c>
      <c r="K55" s="72">
        <v>111.7</v>
      </c>
      <c r="L55" s="72">
        <v>162.6</v>
      </c>
      <c r="M55" s="18"/>
      <c r="N55" s="74"/>
    </row>
    <row r="56" spans="2:14" s="4" customFormat="1" ht="15.75" x14ac:dyDescent="0.25">
      <c r="B56" s="29" t="s">
        <v>24</v>
      </c>
      <c r="C56" s="67">
        <v>110.9</v>
      </c>
      <c r="D56" s="60">
        <v>147.69999999999999</v>
      </c>
      <c r="E56" s="60">
        <v>116.9</v>
      </c>
      <c r="F56" s="60">
        <v>69.8</v>
      </c>
      <c r="G56" s="60">
        <v>72.5</v>
      </c>
      <c r="H56" s="60">
        <v>115.4</v>
      </c>
      <c r="I56" s="60">
        <v>167</v>
      </c>
      <c r="J56" s="60">
        <v>60.7</v>
      </c>
      <c r="K56" s="60">
        <v>112.7</v>
      </c>
      <c r="L56" s="60">
        <v>151.4</v>
      </c>
      <c r="M56" s="5"/>
      <c r="N56" s="74"/>
    </row>
    <row r="57" spans="2:14" s="4" customFormat="1" ht="15.75" x14ac:dyDescent="0.25">
      <c r="B57" s="29" t="s">
        <v>12</v>
      </c>
      <c r="C57" s="67">
        <v>115.9</v>
      </c>
      <c r="D57" s="60">
        <v>159.30000000000001</v>
      </c>
      <c r="E57" s="60">
        <v>85.1</v>
      </c>
      <c r="F57" s="60">
        <v>87.6</v>
      </c>
      <c r="G57" s="60">
        <v>72.900000000000006</v>
      </c>
      <c r="H57" s="60">
        <v>118.6</v>
      </c>
      <c r="I57" s="60">
        <v>126.5</v>
      </c>
      <c r="J57" s="60">
        <v>64.7</v>
      </c>
      <c r="K57" s="60">
        <v>122.4</v>
      </c>
      <c r="L57" s="60">
        <v>179.4</v>
      </c>
      <c r="M57" s="5"/>
      <c r="N57" s="74"/>
    </row>
    <row r="58" spans="2:14" s="4" customFormat="1" ht="15.75" x14ac:dyDescent="0.25">
      <c r="B58" s="29" t="s">
        <v>9</v>
      </c>
      <c r="C58" s="59">
        <v>111.8</v>
      </c>
      <c r="D58" s="60">
        <v>134.80000000000001</v>
      </c>
      <c r="E58" s="60">
        <v>68.3</v>
      </c>
      <c r="F58" s="60">
        <v>72.2</v>
      </c>
      <c r="G58" s="60">
        <v>118.9</v>
      </c>
      <c r="H58" s="60">
        <v>107.3</v>
      </c>
      <c r="I58" s="60">
        <v>126.3</v>
      </c>
      <c r="J58" s="60">
        <v>102.3</v>
      </c>
      <c r="K58" s="60">
        <v>90.9</v>
      </c>
      <c r="L58" s="60">
        <v>158.9</v>
      </c>
      <c r="M58" s="5"/>
    </row>
    <row r="59" spans="2:14" s="4" customFormat="1" ht="15.75" x14ac:dyDescent="0.25">
      <c r="B59" s="29" t="s">
        <v>21</v>
      </c>
      <c r="C59" s="59">
        <v>118.1</v>
      </c>
      <c r="D59" s="60">
        <v>138.6</v>
      </c>
      <c r="E59" s="60">
        <v>86.7</v>
      </c>
      <c r="F59" s="60">
        <v>79.099999999999994</v>
      </c>
      <c r="G59" s="60">
        <v>99.9</v>
      </c>
      <c r="H59" s="60">
        <v>106.3</v>
      </c>
      <c r="I59" s="60">
        <v>138.4</v>
      </c>
      <c r="J59" s="60">
        <v>86.4</v>
      </c>
      <c r="K59" s="60">
        <v>120.7</v>
      </c>
      <c r="L59" s="60">
        <v>160.5</v>
      </c>
      <c r="M59" s="5"/>
    </row>
    <row r="60" spans="2:14" s="4" customFormat="1" ht="15.75" x14ac:dyDescent="0.25">
      <c r="B60" s="29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5"/>
    </row>
    <row r="61" spans="2:14" s="4" customFormat="1" ht="15.75" x14ac:dyDescent="0.25">
      <c r="B61" s="27">
        <v>2024</v>
      </c>
      <c r="C61" s="72">
        <v>115.2</v>
      </c>
      <c r="D61" s="87">
        <v>142.5</v>
      </c>
      <c r="E61" s="87">
        <v>89.6</v>
      </c>
      <c r="F61" s="87">
        <v>75.8</v>
      </c>
      <c r="G61" s="87">
        <v>91.6</v>
      </c>
      <c r="H61" s="87">
        <v>106.2</v>
      </c>
      <c r="I61" s="87">
        <v>137.30000000000001</v>
      </c>
      <c r="J61" s="87">
        <v>84.5</v>
      </c>
      <c r="K61" s="87">
        <v>113</v>
      </c>
      <c r="L61" s="87">
        <v>160.1</v>
      </c>
      <c r="M61" s="5"/>
    </row>
    <row r="62" spans="2:14" s="4" customFormat="1" ht="15.75" x14ac:dyDescent="0.25">
      <c r="B62" s="29" t="s">
        <v>24</v>
      </c>
      <c r="C62" s="67">
        <v>113.9</v>
      </c>
      <c r="D62" s="60">
        <v>137.6</v>
      </c>
      <c r="E62" s="60">
        <v>115.9</v>
      </c>
      <c r="F62" s="60">
        <v>63</v>
      </c>
      <c r="G62" s="60">
        <v>83.2</v>
      </c>
      <c r="H62" s="60">
        <v>106.7</v>
      </c>
      <c r="I62" s="60">
        <v>147.80000000000001</v>
      </c>
      <c r="J62" s="60">
        <v>78.599999999999994</v>
      </c>
      <c r="K62" s="60">
        <v>114.7</v>
      </c>
      <c r="L62" s="60">
        <v>161.38797324080701</v>
      </c>
      <c r="M62" s="5"/>
    </row>
    <row r="63" spans="2:14" s="4" customFormat="1" ht="15.75" x14ac:dyDescent="0.25">
      <c r="B63" s="29" t="s">
        <v>12</v>
      </c>
      <c r="C63" s="67">
        <v>117.1</v>
      </c>
      <c r="D63" s="60">
        <v>154</v>
      </c>
      <c r="E63" s="60">
        <v>87.8</v>
      </c>
      <c r="F63" s="60">
        <v>89.9</v>
      </c>
      <c r="G63" s="60">
        <v>96.3</v>
      </c>
      <c r="H63" s="60">
        <v>106.8</v>
      </c>
      <c r="I63" s="60">
        <v>147.1</v>
      </c>
      <c r="J63" s="60">
        <v>72.2</v>
      </c>
      <c r="K63" s="60">
        <v>122.7</v>
      </c>
      <c r="L63" s="60">
        <v>147.30000000000001</v>
      </c>
      <c r="M63" s="5"/>
    </row>
    <row r="64" spans="2:14" s="4" customFormat="1" ht="15.75" x14ac:dyDescent="0.25">
      <c r="B64" s="29" t="s">
        <v>9</v>
      </c>
      <c r="C64" s="67">
        <v>110.6</v>
      </c>
      <c r="D64" s="60">
        <v>135.44173271854513</v>
      </c>
      <c r="E64" s="60">
        <v>70.266008604350461</v>
      </c>
      <c r="F64" s="60">
        <v>73.540672875673877</v>
      </c>
      <c r="G64" s="60">
        <v>106.85240982056348</v>
      </c>
      <c r="H64" s="60">
        <v>104.74550080351921</v>
      </c>
      <c r="I64" s="60">
        <v>116.1885029157939</v>
      </c>
      <c r="J64" s="60">
        <v>96.146550548431875</v>
      </c>
      <c r="K64" s="60">
        <v>93.947985814053808</v>
      </c>
      <c r="L64" s="60">
        <v>167.95848957282541</v>
      </c>
      <c r="M64" s="5"/>
    </row>
    <row r="65" spans="2:13" s="4" customFormat="1" ht="15.75" x14ac:dyDescent="0.25">
      <c r="B65" s="29" t="s">
        <v>21</v>
      </c>
      <c r="C65" s="67">
        <v>119</v>
      </c>
      <c r="D65" s="60">
        <v>142.80000000000001</v>
      </c>
      <c r="E65" s="60">
        <v>84.5</v>
      </c>
      <c r="F65" s="60">
        <v>76.599999999999994</v>
      </c>
      <c r="G65" s="60">
        <v>80.099999999999994</v>
      </c>
      <c r="H65" s="60">
        <v>106.4</v>
      </c>
      <c r="I65" s="60">
        <v>138.30000000000001</v>
      </c>
      <c r="J65" s="60">
        <v>91.1</v>
      </c>
      <c r="K65" s="60">
        <v>120.8</v>
      </c>
      <c r="L65" s="60">
        <v>167.2</v>
      </c>
      <c r="M65" s="5"/>
    </row>
    <row r="66" spans="2:13" s="4" customFormat="1" ht="15.75" x14ac:dyDescent="0.25">
      <c r="B66" s="29"/>
      <c r="C66" s="67"/>
      <c r="D66" s="60"/>
      <c r="E66" s="60"/>
      <c r="F66" s="60"/>
      <c r="G66" s="60"/>
      <c r="H66" s="60"/>
      <c r="I66" s="60"/>
      <c r="J66" s="60"/>
      <c r="K66" s="60"/>
      <c r="L66" s="60"/>
      <c r="M66" s="5"/>
    </row>
    <row r="67" spans="2:13" s="4" customFormat="1" ht="15.75" x14ac:dyDescent="0.25">
      <c r="B67" s="27">
        <v>2025</v>
      </c>
      <c r="C67" s="72"/>
      <c r="D67" s="87"/>
      <c r="E67" s="87"/>
      <c r="F67" s="87"/>
      <c r="G67" s="87"/>
      <c r="H67" s="87"/>
      <c r="I67" s="87"/>
      <c r="J67" s="87"/>
      <c r="K67" s="87"/>
      <c r="L67" s="87"/>
      <c r="M67" s="5"/>
    </row>
    <row r="68" spans="2:13" s="4" customFormat="1" ht="15.75" x14ac:dyDescent="0.25">
      <c r="B68" s="29" t="s">
        <v>24</v>
      </c>
      <c r="C68" s="67">
        <v>111</v>
      </c>
      <c r="D68" s="60">
        <v>140.1</v>
      </c>
      <c r="E68" s="60">
        <v>108.5</v>
      </c>
      <c r="F68" s="60">
        <v>62.2</v>
      </c>
      <c r="G68" s="60">
        <v>74.8</v>
      </c>
      <c r="H68" s="60">
        <v>108.8</v>
      </c>
      <c r="I68" s="60">
        <v>135.4</v>
      </c>
      <c r="J68" s="60">
        <v>77.3</v>
      </c>
      <c r="K68" s="60">
        <v>112.4</v>
      </c>
      <c r="L68" s="60">
        <v>153.5</v>
      </c>
      <c r="M68" s="5"/>
    </row>
    <row r="69" spans="2:13" ht="15.75" x14ac:dyDescent="0.25">
      <c r="B69" s="68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10"/>
    </row>
    <row r="70" spans="2:13" ht="15.75" x14ac:dyDescent="0.25">
      <c r="B70" s="92" t="s">
        <v>13</v>
      </c>
      <c r="C70" s="92"/>
      <c r="D70" s="92"/>
      <c r="E70" s="92"/>
      <c r="F70" s="92"/>
      <c r="G70" s="92"/>
      <c r="H70" s="92"/>
      <c r="I70" s="92"/>
      <c r="J70" s="92"/>
      <c r="K70" s="92"/>
      <c r="L70" s="92"/>
    </row>
    <row r="71" spans="2:13" ht="15.75" hidden="1" x14ac:dyDescent="0.25">
      <c r="B71" s="27">
        <v>2016</v>
      </c>
      <c r="C71" s="40">
        <f>((C13/C7)-1)*100</f>
        <v>-6.2271062271062272</v>
      </c>
      <c r="D71" s="40">
        <f t="shared" ref="D71:L71" si="15">((D13/D7)-1)*100</f>
        <v>1.4264990328820115</v>
      </c>
      <c r="E71" s="40">
        <f t="shared" si="15"/>
        <v>-4.1484716157205277</v>
      </c>
      <c r="F71" s="40">
        <f t="shared" si="15"/>
        <v>3.109137055837552</v>
      </c>
      <c r="G71" s="40">
        <f t="shared" si="15"/>
        <v>16.755319148936152</v>
      </c>
      <c r="H71" s="40">
        <f t="shared" si="15"/>
        <v>-10.71863580998783</v>
      </c>
      <c r="I71" s="40">
        <f t="shared" si="15"/>
        <v>11.923252626770209</v>
      </c>
      <c r="J71" s="40">
        <f t="shared" si="15"/>
        <v>-14.70906337875838</v>
      </c>
      <c r="K71" s="40">
        <f t="shared" si="15"/>
        <v>-8.8697788697788766</v>
      </c>
      <c r="L71" s="40">
        <f t="shared" si="15"/>
        <v>-21.201768488745987</v>
      </c>
    </row>
    <row r="72" spans="2:13" ht="15.75" hidden="1" x14ac:dyDescent="0.25">
      <c r="B72" s="29" t="s">
        <v>24</v>
      </c>
      <c r="C72" s="41">
        <f>((C14/C8)-1)*100</f>
        <v>3.8000000000000034</v>
      </c>
      <c r="D72" s="41">
        <f t="shared" ref="D72:L72" si="16">((D14/D8)-1)*100</f>
        <v>8.0999999999999961</v>
      </c>
      <c r="E72" s="41">
        <f t="shared" si="16"/>
        <v>-0.70000000000000062</v>
      </c>
      <c r="F72" s="41">
        <f t="shared" si="16"/>
        <v>-4.2999999999999927</v>
      </c>
      <c r="G72" s="41">
        <f t="shared" si="16"/>
        <v>4.2999999999999927</v>
      </c>
      <c r="H72" s="41">
        <f t="shared" si="16"/>
        <v>-4.5000000000000036</v>
      </c>
      <c r="I72" s="41">
        <f t="shared" si="16"/>
        <v>21.599999999999998</v>
      </c>
      <c r="J72" s="41">
        <f t="shared" si="16"/>
        <v>30.300000000000015</v>
      </c>
      <c r="K72" s="41">
        <f t="shared" si="16"/>
        <v>-16.700000000000003</v>
      </c>
      <c r="L72" s="41">
        <f t="shared" si="16"/>
        <v>-13.599999999999991</v>
      </c>
    </row>
    <row r="73" spans="2:13" ht="15.75" hidden="1" x14ac:dyDescent="0.25">
      <c r="B73" s="29" t="s">
        <v>12</v>
      </c>
      <c r="C73" s="41">
        <f>((C15/C9)-1)*100</f>
        <v>-14.21763304209691</v>
      </c>
      <c r="D73" s="41">
        <f t="shared" ref="D73:L73" si="17">((D15/D9)-1)*100</f>
        <v>4.1297935103244754</v>
      </c>
      <c r="E73" s="41">
        <f t="shared" si="17"/>
        <v>15.365653245686106</v>
      </c>
      <c r="F73" s="41">
        <f t="shared" si="17"/>
        <v>2.5510204081632626</v>
      </c>
      <c r="G73" s="41">
        <f t="shared" si="17"/>
        <v>18.878504672897201</v>
      </c>
      <c r="H73" s="41">
        <f t="shared" si="17"/>
        <v>-11.643835616438347</v>
      </c>
      <c r="I73" s="41">
        <f t="shared" si="17"/>
        <v>31.703056768558959</v>
      </c>
      <c r="J73" s="41">
        <f t="shared" si="17"/>
        <v>-36.433566433566433</v>
      </c>
      <c r="K73" s="41">
        <f t="shared" si="17"/>
        <v>-22.772277227722771</v>
      </c>
      <c r="L73" s="41">
        <f t="shared" si="17"/>
        <v>-13.157894736842103</v>
      </c>
    </row>
    <row r="74" spans="2:13" ht="15.75" hidden="1" x14ac:dyDescent="0.25">
      <c r="B74" s="29" t="s">
        <v>9</v>
      </c>
      <c r="C74" s="41">
        <f>((C16/C10)-1)*100</f>
        <v>-11.164122137404586</v>
      </c>
      <c r="D74" s="41">
        <f t="shared" ref="D74:L74" si="18">((D16/D10)-1)*100</f>
        <v>10.092687950566436</v>
      </c>
      <c r="E74" s="41">
        <f t="shared" si="18"/>
        <v>-13.030303030303036</v>
      </c>
      <c r="F74" s="41">
        <f t="shared" si="18"/>
        <v>-15.902439024390237</v>
      </c>
      <c r="G74" s="41">
        <f t="shared" si="18"/>
        <v>36.879432624113463</v>
      </c>
      <c r="H74" s="41">
        <f t="shared" si="18"/>
        <v>-12.024665981500515</v>
      </c>
      <c r="I74" s="41">
        <f t="shared" si="18"/>
        <v>-11.454102355808281</v>
      </c>
      <c r="J74" s="41">
        <f t="shared" si="18"/>
        <v>-38.040816326530603</v>
      </c>
      <c r="K74" s="41">
        <f t="shared" si="18"/>
        <v>2.5433526011560792</v>
      </c>
      <c r="L74" s="41">
        <f t="shared" si="18"/>
        <v>-33.546837469975991</v>
      </c>
    </row>
    <row r="75" spans="2:13" ht="15.75" hidden="1" x14ac:dyDescent="0.25">
      <c r="B75" s="29" t="s">
        <v>21</v>
      </c>
      <c r="C75" s="41">
        <f>((C17/C11)-1)*100</f>
        <v>-1.3207547169811429</v>
      </c>
      <c r="D75" s="41">
        <f t="shared" ref="D75:L75" si="19">((D17/D11)-1)*100</f>
        <v>-14.111498257839727</v>
      </c>
      <c r="E75" s="41">
        <f t="shared" si="19"/>
        <v>-24.26229508196721</v>
      </c>
      <c r="F75" s="41">
        <f t="shared" si="19"/>
        <v>21.152586771447289</v>
      </c>
      <c r="G75" s="41">
        <f t="shared" si="19"/>
        <v>10.10309278350514</v>
      </c>
      <c r="H75" s="41">
        <f t="shared" si="19"/>
        <v>-14.730290456431538</v>
      </c>
      <c r="I75" s="41">
        <f t="shared" si="19"/>
        <v>8.3832335329341312</v>
      </c>
      <c r="J75" s="41">
        <f t="shared" si="19"/>
        <v>0.41322314049587749</v>
      </c>
      <c r="K75" s="41">
        <f t="shared" si="19"/>
        <v>9.3049327354260072</v>
      </c>
      <c r="L75" s="41">
        <f t="shared" si="19"/>
        <v>-23.264137437365772</v>
      </c>
    </row>
    <row r="76" spans="2:13" ht="15.75" hidden="1" x14ac:dyDescent="0.25">
      <c r="B76" s="27"/>
      <c r="C76" s="61"/>
      <c r="D76" s="61"/>
      <c r="E76" s="61"/>
      <c r="F76" s="61"/>
      <c r="G76" s="61"/>
      <c r="H76" s="61"/>
      <c r="I76" s="61"/>
      <c r="J76" s="61"/>
      <c r="K76" s="61"/>
      <c r="L76" s="61"/>
    </row>
    <row r="77" spans="2:13" ht="15.75" hidden="1" x14ac:dyDescent="0.25">
      <c r="B77" s="27">
        <v>2017</v>
      </c>
      <c r="C77" s="40">
        <f>((C19/C13)-1)*100</f>
        <v>2.734375</v>
      </c>
      <c r="D77" s="40">
        <f t="shared" ref="D77:L77" si="20">((D19/D13)-1)*100</f>
        <v>0.42908224076281254</v>
      </c>
      <c r="E77" s="40">
        <f t="shared" si="20"/>
        <v>-20.602379144520366</v>
      </c>
      <c r="F77" s="40">
        <f t="shared" si="20"/>
        <v>-21.907692307692294</v>
      </c>
      <c r="G77" s="40">
        <f t="shared" si="20"/>
        <v>9.3963553530751689</v>
      </c>
      <c r="H77" s="40">
        <f t="shared" si="20"/>
        <v>23.43792633015007</v>
      </c>
      <c r="I77" s="40">
        <f t="shared" si="20"/>
        <v>-3.6734693877551017</v>
      </c>
      <c r="J77" s="40">
        <f t="shared" si="20"/>
        <v>0.53258939893481294</v>
      </c>
      <c r="K77" s="40">
        <f t="shared" si="20"/>
        <v>-0.59315179293609743</v>
      </c>
      <c r="L77" s="40">
        <f t="shared" si="20"/>
        <v>29.099719459321616</v>
      </c>
    </row>
    <row r="78" spans="2:13" ht="15.75" hidden="1" x14ac:dyDescent="0.25">
      <c r="B78" s="29" t="s">
        <v>24</v>
      </c>
      <c r="C78" s="41">
        <f>((C20/C14)-1)*100</f>
        <v>-5.6840077071290906</v>
      </c>
      <c r="D78" s="41">
        <f t="shared" ref="D78:L78" si="21">((D20/D14)-1)*100</f>
        <v>2.8677150786309058</v>
      </c>
      <c r="E78" s="41">
        <f t="shared" si="21"/>
        <v>-2.7190332326283984</v>
      </c>
      <c r="F78" s="41">
        <f t="shared" si="21"/>
        <v>-5.8516196447231046</v>
      </c>
      <c r="G78" s="41">
        <f t="shared" si="21"/>
        <v>36.91275167785237</v>
      </c>
      <c r="H78" s="41">
        <f t="shared" si="21"/>
        <v>13.821989528795807</v>
      </c>
      <c r="I78" s="41">
        <f t="shared" si="21"/>
        <v>-25.16447368421052</v>
      </c>
      <c r="J78" s="41">
        <f t="shared" si="21"/>
        <v>-30.544896392939378</v>
      </c>
      <c r="K78" s="41">
        <f t="shared" si="21"/>
        <v>-11.524609843937572</v>
      </c>
      <c r="L78" s="41">
        <f t="shared" si="21"/>
        <v>65.277777777777786</v>
      </c>
    </row>
    <row r="79" spans="2:13" ht="15.75" hidden="1" x14ac:dyDescent="0.25">
      <c r="B79" s="29" t="s">
        <v>12</v>
      </c>
      <c r="C79" s="41">
        <f>((C21/C15)-1)*100</f>
        <v>-1.5740740740740722</v>
      </c>
      <c r="D79" s="62">
        <f t="shared" ref="D79:L79" si="22">((D21/D15)-1)*100</f>
        <v>-2.8328611898016942</v>
      </c>
      <c r="E79" s="41">
        <f t="shared" si="22"/>
        <v>-51.638176638176638</v>
      </c>
      <c r="F79" s="41">
        <f t="shared" si="22"/>
        <v>-51.90713101160862</v>
      </c>
      <c r="G79" s="41">
        <f t="shared" si="22"/>
        <v>19.575471698113201</v>
      </c>
      <c r="H79" s="41">
        <f t="shared" si="22"/>
        <v>-5.8139534883720927</v>
      </c>
      <c r="I79" s="41">
        <f t="shared" si="22"/>
        <v>-32.16180371352786</v>
      </c>
      <c r="J79" s="41">
        <f t="shared" si="22"/>
        <v>32.453245324532446</v>
      </c>
      <c r="K79" s="41">
        <f t="shared" si="22"/>
        <v>-11.932938856015785</v>
      </c>
      <c r="L79" s="41">
        <f t="shared" si="22"/>
        <v>-0.952380952380949</v>
      </c>
    </row>
    <row r="80" spans="2:13" ht="15.75" hidden="1" x14ac:dyDescent="0.25">
      <c r="B80" s="29" t="s">
        <v>9</v>
      </c>
      <c r="C80" s="41">
        <f>((C22/C16)-1)*100</f>
        <v>8.915145005370583</v>
      </c>
      <c r="D80" s="41">
        <f t="shared" ref="D80:L80" si="23">((D22/D16)-1)*100</f>
        <v>-2.8063610851262855</v>
      </c>
      <c r="E80" s="41">
        <f t="shared" si="23"/>
        <v>-16.260162601626014</v>
      </c>
      <c r="F80" s="41">
        <f t="shared" si="23"/>
        <v>43.271461716937345</v>
      </c>
      <c r="G80" s="41">
        <f t="shared" si="23"/>
        <v>11.176905995558851</v>
      </c>
      <c r="H80" s="41">
        <f t="shared" si="23"/>
        <v>30.607476635514018</v>
      </c>
      <c r="I80" s="41">
        <f t="shared" si="23"/>
        <v>2.7522935779816571</v>
      </c>
      <c r="J80" s="41">
        <f t="shared" si="23"/>
        <v>5.5335968379446543</v>
      </c>
      <c r="K80" s="41">
        <f t="shared" si="23"/>
        <v>15.558060879368663</v>
      </c>
      <c r="L80" s="41">
        <f t="shared" si="23"/>
        <v>21.68674698795181</v>
      </c>
    </row>
    <row r="81" spans="2:12" ht="15.75" hidden="1" x14ac:dyDescent="0.25">
      <c r="B81" s="29" t="s">
        <v>21</v>
      </c>
      <c r="C81" s="41">
        <f>((C23/C17)-1)*100</f>
        <v>10.133843212237093</v>
      </c>
      <c r="D81" s="41">
        <f t="shared" ref="D81:L81" si="24">((D23/D17)-1)*100</f>
        <v>4.7667342799188717</v>
      </c>
      <c r="E81" s="41">
        <f t="shared" si="24"/>
        <v>11.255411255411252</v>
      </c>
      <c r="F81" s="41">
        <f t="shared" si="24"/>
        <v>-41.027027027027032</v>
      </c>
      <c r="G81" s="41">
        <f t="shared" si="24"/>
        <v>-18.102372034956304</v>
      </c>
      <c r="H81" s="41">
        <f t="shared" si="24"/>
        <v>63.868613138686101</v>
      </c>
      <c r="I81" s="41">
        <f t="shared" si="24"/>
        <v>53.499079189686924</v>
      </c>
      <c r="J81" s="41">
        <f t="shared" si="24"/>
        <v>8.4362139917695487</v>
      </c>
      <c r="K81" s="41">
        <f t="shared" si="24"/>
        <v>5.8461538461538565</v>
      </c>
      <c r="L81" s="41">
        <f t="shared" si="24"/>
        <v>38.0597014925373</v>
      </c>
    </row>
    <row r="82" spans="2:12" ht="15.75" hidden="1" x14ac:dyDescent="0.25">
      <c r="B82" s="32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2:12" ht="15.75" hidden="1" x14ac:dyDescent="0.25">
      <c r="B83" s="27">
        <v>2018</v>
      </c>
      <c r="C83" s="40">
        <f>((C25/C19)-1)*100</f>
        <v>10.171102661596954</v>
      </c>
      <c r="D83" s="40">
        <f t="shared" ref="D83:L83" si="25">((D25/D19)-1)*100</f>
        <v>9.3282696415855746</v>
      </c>
      <c r="E83" s="40">
        <f t="shared" si="25"/>
        <v>-5.9929869301880823</v>
      </c>
      <c r="F83" s="40">
        <f t="shared" si="25"/>
        <v>-7.617546624638849</v>
      </c>
      <c r="G83" s="40">
        <f t="shared" si="25"/>
        <v>-9.4048238764532286</v>
      </c>
      <c r="H83" s="40">
        <f t="shared" si="25"/>
        <v>-13.107869142351891</v>
      </c>
      <c r="I83" s="40">
        <f t="shared" si="25"/>
        <v>-2.3516949152542432</v>
      </c>
      <c r="J83" s="40">
        <f t="shared" si="25"/>
        <v>6.0040363269424857</v>
      </c>
      <c r="K83" s="40">
        <f t="shared" si="25"/>
        <v>25.142392188771368</v>
      </c>
      <c r="L83" s="40">
        <f t="shared" si="25"/>
        <v>15.725009877518747</v>
      </c>
    </row>
    <row r="84" spans="2:12" ht="15.75" hidden="1" x14ac:dyDescent="0.25">
      <c r="B84" s="29" t="s">
        <v>24</v>
      </c>
      <c r="C84" s="41">
        <f>((C26/C20)-1)*100</f>
        <v>12.768130745658834</v>
      </c>
      <c r="D84" s="41">
        <f t="shared" ref="D84:L84" si="26">((D26/D20)-1)*100</f>
        <v>-0.98920863309353013</v>
      </c>
      <c r="E84" s="41">
        <f t="shared" si="26"/>
        <v>-21.532091097308491</v>
      </c>
      <c r="F84" s="41">
        <f t="shared" si="26"/>
        <v>14.983351831298553</v>
      </c>
      <c r="G84" s="41">
        <f t="shared" si="26"/>
        <v>-31.442577030812323</v>
      </c>
      <c r="H84" s="41">
        <f t="shared" si="26"/>
        <v>-2.2999080036798514</v>
      </c>
      <c r="I84" s="41">
        <f t="shared" si="26"/>
        <v>33.84615384615384</v>
      </c>
      <c r="J84" s="41">
        <f t="shared" si="26"/>
        <v>5.1933701657458586</v>
      </c>
      <c r="K84" s="41">
        <f t="shared" si="26"/>
        <v>54.952510176390781</v>
      </c>
      <c r="L84" s="41">
        <f t="shared" si="26"/>
        <v>0.21008403361342243</v>
      </c>
    </row>
    <row r="85" spans="2:12" ht="15.75" hidden="1" x14ac:dyDescent="0.25">
      <c r="B85" s="29" t="s">
        <v>12</v>
      </c>
      <c r="C85" s="41">
        <f>((C27/C21)-1)*100</f>
        <v>6.3969896519284974</v>
      </c>
      <c r="D85" s="62">
        <f t="shared" ref="D85:L85" si="27">((D27/D21)-1)*100</f>
        <v>13.896987366375125</v>
      </c>
      <c r="E85" s="41">
        <f t="shared" si="27"/>
        <v>25.184094256259204</v>
      </c>
      <c r="F85" s="41">
        <f t="shared" si="27"/>
        <v>79.482758620689651</v>
      </c>
      <c r="G85" s="41">
        <f t="shared" si="27"/>
        <v>-40.631163708086781</v>
      </c>
      <c r="H85" s="41">
        <f t="shared" si="27"/>
        <v>-4.7325102880658498</v>
      </c>
      <c r="I85" s="41">
        <f t="shared" si="27"/>
        <v>14.271749755620732</v>
      </c>
      <c r="J85" s="41">
        <f t="shared" si="27"/>
        <v>-9.3023255813953547</v>
      </c>
      <c r="K85" s="41">
        <f t="shared" si="27"/>
        <v>18.141097424412102</v>
      </c>
      <c r="L85" s="41">
        <f t="shared" si="27"/>
        <v>40.909090909090892</v>
      </c>
    </row>
    <row r="86" spans="2:12" ht="15.75" hidden="1" x14ac:dyDescent="0.25">
      <c r="B86" s="29" t="s">
        <v>9</v>
      </c>
      <c r="C86" s="41">
        <f>((C28/C22)-1)*100</f>
        <v>14.003944773175526</v>
      </c>
      <c r="D86" s="41">
        <f t="shared" ref="D86:L86" si="28">((D28/D22)-1)*100</f>
        <v>10.587102983638118</v>
      </c>
      <c r="E86" s="41">
        <f t="shared" si="28"/>
        <v>-5.5478502080443803</v>
      </c>
      <c r="F86" s="41">
        <f t="shared" si="28"/>
        <v>-36.356275303643727</v>
      </c>
      <c r="G86" s="41">
        <f t="shared" si="28"/>
        <v>7.0572569906791172</v>
      </c>
      <c r="H86" s="41">
        <f t="shared" si="28"/>
        <v>-7.6923076923076872</v>
      </c>
      <c r="I86" s="41">
        <f t="shared" si="28"/>
        <v>-3.125</v>
      </c>
      <c r="J86" s="41">
        <f t="shared" si="28"/>
        <v>23.970037453183537</v>
      </c>
      <c r="K86" s="41">
        <f>((K28/K22)-1)*100</f>
        <v>17.170731707317067</v>
      </c>
      <c r="L86" s="41">
        <f t="shared" si="28"/>
        <v>25.247524752475247</v>
      </c>
    </row>
    <row r="87" spans="2:12" ht="15.75" hidden="1" x14ac:dyDescent="0.25">
      <c r="B87" s="29" t="s">
        <v>21</v>
      </c>
      <c r="C87" s="41">
        <f>((C29/C23)-1)*100</f>
        <v>8.1597222222222108</v>
      </c>
      <c r="D87" s="41">
        <f t="shared" ref="D87:L87" si="29">((D29/D23)-1)*100</f>
        <v>14.617618586640857</v>
      </c>
      <c r="E87" s="41">
        <f t="shared" si="29"/>
        <v>-14.396887159533067</v>
      </c>
      <c r="F87" s="41">
        <f t="shared" si="29"/>
        <v>-40.054995417048566</v>
      </c>
      <c r="G87" s="41">
        <f t="shared" si="29"/>
        <v>31.935975609756095</v>
      </c>
      <c r="H87" s="41">
        <f t="shared" si="29"/>
        <v>-32.368225686711206</v>
      </c>
      <c r="I87" s="41">
        <f t="shared" si="29"/>
        <v>-31.793641271745642</v>
      </c>
      <c r="J87" s="41">
        <f t="shared" si="29"/>
        <v>10.531309297912706</v>
      </c>
      <c r="K87" s="41">
        <f t="shared" si="29"/>
        <v>17.829457364341074</v>
      </c>
      <c r="L87" s="41">
        <f t="shared" si="29"/>
        <v>4.7297297297297369</v>
      </c>
    </row>
    <row r="88" spans="2:12" ht="15.75" hidden="1" x14ac:dyDescent="0.25">
      <c r="B88" s="27"/>
      <c r="C88" s="61"/>
      <c r="D88" s="61"/>
      <c r="E88" s="61"/>
      <c r="F88" s="61"/>
      <c r="G88" s="61"/>
      <c r="H88" s="61"/>
      <c r="I88" s="61"/>
      <c r="J88" s="61"/>
      <c r="K88" s="61"/>
      <c r="L88" s="61"/>
    </row>
    <row r="89" spans="2:12" ht="15.75" hidden="1" x14ac:dyDescent="0.25">
      <c r="B89" s="27">
        <v>2019</v>
      </c>
      <c r="C89" s="40">
        <f>((C31/C25)-1)*100</f>
        <v>8.3692838654011901</v>
      </c>
      <c r="D89" s="40">
        <f t="shared" ref="D89:L89" si="30">((D31/D25)-1)*100</f>
        <v>24.337820234476769</v>
      </c>
      <c r="E89" s="40">
        <f t="shared" si="30"/>
        <v>15.835876568328256</v>
      </c>
      <c r="F89" s="40">
        <f t="shared" si="30"/>
        <v>49.360250213249948</v>
      </c>
      <c r="G89" s="40">
        <f t="shared" si="30"/>
        <v>19.07680520972994</v>
      </c>
      <c r="H89" s="40">
        <f t="shared" si="30"/>
        <v>24.039684558636477</v>
      </c>
      <c r="I89" s="40">
        <f t="shared" si="30"/>
        <v>19.765675851594722</v>
      </c>
      <c r="J89" s="40">
        <f t="shared" si="30"/>
        <v>-2.0942408376963262</v>
      </c>
      <c r="K89" s="40">
        <f t="shared" si="30"/>
        <v>2.0806241872561859</v>
      </c>
      <c r="L89" s="40">
        <f t="shared" si="30"/>
        <v>2.3898941618299974</v>
      </c>
    </row>
    <row r="90" spans="2:12" ht="15.75" hidden="1" x14ac:dyDescent="0.25">
      <c r="B90" s="29" t="s">
        <v>24</v>
      </c>
      <c r="C90" s="41">
        <f>((C32/C26)-1)*100</f>
        <v>7.9710144927536142</v>
      </c>
      <c r="D90" s="41">
        <f t="shared" ref="D90:L90" si="31">((D32/D26)-1)*100</f>
        <v>22.070844686648506</v>
      </c>
      <c r="E90" s="41">
        <f t="shared" si="31"/>
        <v>-1.1873350923482739</v>
      </c>
      <c r="F90" s="41">
        <f t="shared" si="31"/>
        <v>27.799227799227811</v>
      </c>
      <c r="G90" s="41">
        <f t="shared" si="31"/>
        <v>69.050051072522976</v>
      </c>
      <c r="H90" s="41">
        <f t="shared" si="31"/>
        <v>9.2278719397363531</v>
      </c>
      <c r="I90" s="41">
        <f t="shared" si="31"/>
        <v>36.699507389162569</v>
      </c>
      <c r="J90" s="41">
        <f t="shared" si="31"/>
        <v>-7.5630252100840405</v>
      </c>
      <c r="K90" s="41">
        <f t="shared" si="31"/>
        <v>-8.9316987740805658</v>
      </c>
      <c r="L90" s="41">
        <f t="shared" si="31"/>
        <v>4.7519217330538099</v>
      </c>
    </row>
    <row r="91" spans="2:12" ht="15.75" hidden="1" x14ac:dyDescent="0.25">
      <c r="B91" s="29" t="s">
        <v>12</v>
      </c>
      <c r="C91" s="41">
        <f>((C33/C27)-1)*100</f>
        <v>13.616268788682584</v>
      </c>
      <c r="D91" s="62">
        <f t="shared" ref="D91:L91" si="32">((D33/D27)-1)*100</f>
        <v>29.351535836177469</v>
      </c>
      <c r="E91" s="41">
        <f t="shared" si="32"/>
        <v>31.647058823529427</v>
      </c>
      <c r="F91" s="41">
        <f t="shared" si="32"/>
        <v>39.961575408261282</v>
      </c>
      <c r="G91" s="41">
        <f t="shared" si="32"/>
        <v>10.299003322259125</v>
      </c>
      <c r="H91" s="41">
        <f t="shared" si="32"/>
        <v>17.170626349892014</v>
      </c>
      <c r="I91" s="41">
        <f t="shared" si="32"/>
        <v>4.0205303678357396</v>
      </c>
      <c r="J91" s="41">
        <f t="shared" si="32"/>
        <v>2.3809523809523725</v>
      </c>
      <c r="K91" s="41">
        <f t="shared" si="32"/>
        <v>23.98104265402845</v>
      </c>
      <c r="L91" s="41">
        <f t="shared" si="32"/>
        <v>-4.6526054590570691</v>
      </c>
    </row>
    <row r="92" spans="2:12" ht="15.75" hidden="1" x14ac:dyDescent="0.25">
      <c r="B92" s="29" t="s">
        <v>9</v>
      </c>
      <c r="C92" s="41">
        <f>((C34/C28)-1)*100</f>
        <v>-0.4325259515570945</v>
      </c>
      <c r="D92" s="41">
        <f t="shared" ref="D92:L92" si="33">((D34/D28)-1)*100</f>
        <v>19.495213228894691</v>
      </c>
      <c r="E92" s="41">
        <f t="shared" si="33"/>
        <v>-3.9647577092510877</v>
      </c>
      <c r="F92" s="41">
        <f t="shared" si="33"/>
        <v>38.295165394402055</v>
      </c>
      <c r="G92" s="41">
        <f t="shared" si="33"/>
        <v>9.3905472636815812</v>
      </c>
      <c r="H92" s="41">
        <f t="shared" si="33"/>
        <v>9.011627906976738</v>
      </c>
      <c r="I92" s="41">
        <f t="shared" si="33"/>
        <v>6.0829493087557474</v>
      </c>
      <c r="J92" s="41">
        <f t="shared" si="33"/>
        <v>-10.070493454179253</v>
      </c>
      <c r="K92" s="41">
        <f t="shared" si="33"/>
        <v>-9.5753538717735172</v>
      </c>
      <c r="L92" s="41">
        <f t="shared" si="33"/>
        <v>-1.1067193675889375</v>
      </c>
    </row>
    <row r="93" spans="2:12" ht="15.75" hidden="1" x14ac:dyDescent="0.25">
      <c r="B93" s="29" t="s">
        <v>21</v>
      </c>
      <c r="C93" s="41">
        <f>((C35/C29)-1)*100</f>
        <v>11.878009630818621</v>
      </c>
      <c r="D93" s="41">
        <f t="shared" ref="D93:L93" si="34">((D35/D29)-1)*100</f>
        <v>26.182432432432435</v>
      </c>
      <c r="E93" s="41">
        <f t="shared" si="34"/>
        <v>35.454545454545475</v>
      </c>
      <c r="F93" s="41">
        <f t="shared" si="34"/>
        <v>111.77370030581039</v>
      </c>
      <c r="G93" s="41">
        <f t="shared" si="34"/>
        <v>4.3905257076834125</v>
      </c>
      <c r="H93" s="41">
        <f t="shared" si="34"/>
        <v>65.312843029637762</v>
      </c>
      <c r="I93" s="41">
        <f t="shared" si="34"/>
        <v>30.87071240105541</v>
      </c>
      <c r="J93" s="41">
        <f t="shared" si="34"/>
        <v>4.9785407725321917</v>
      </c>
      <c r="K93" s="41">
        <f t="shared" si="34"/>
        <v>4.9342105263157965</v>
      </c>
      <c r="L93" s="41">
        <f t="shared" si="34"/>
        <v>10.387096774193537</v>
      </c>
    </row>
    <row r="94" spans="2:12" ht="15.75" hidden="1" x14ac:dyDescent="0.25">
      <c r="B94" s="32"/>
      <c r="C94" s="61"/>
      <c r="D94" s="61"/>
      <c r="E94" s="61"/>
      <c r="F94" s="61"/>
      <c r="G94" s="61"/>
      <c r="H94" s="61"/>
      <c r="I94" s="61"/>
      <c r="J94" s="61"/>
      <c r="K94" s="61"/>
      <c r="L94" s="61"/>
    </row>
    <row r="95" spans="2:12" ht="15.75" hidden="1" x14ac:dyDescent="0.25">
      <c r="B95" s="27">
        <v>2020</v>
      </c>
      <c r="C95" s="40">
        <f>((C37/C31)-1)*100</f>
        <v>0.63694267515923553</v>
      </c>
      <c r="D95" s="40">
        <f t="shared" ref="D95:L95" si="35">((D37/D31)-1)*100</f>
        <v>-8.5559629823642407</v>
      </c>
      <c r="E95" s="40">
        <f t="shared" si="35"/>
        <v>-4.7131147540983687</v>
      </c>
      <c r="F95" s="40">
        <f t="shared" si="35"/>
        <v>-40.852845992766042</v>
      </c>
      <c r="G95" s="40">
        <f t="shared" si="35"/>
        <v>-30.786552999839156</v>
      </c>
      <c r="H95" s="40">
        <f t="shared" si="35"/>
        <v>5.0041017227235418</v>
      </c>
      <c r="I95" s="40">
        <f t="shared" si="35"/>
        <v>-1.485507246376816</v>
      </c>
      <c r="J95" s="40">
        <f t="shared" si="35"/>
        <v>-4.1808458920758351</v>
      </c>
      <c r="K95" s="40">
        <f t="shared" si="35"/>
        <v>22.887473460721864</v>
      </c>
      <c r="L95" s="40">
        <f t="shared" si="35"/>
        <v>-1.733911303767921</v>
      </c>
    </row>
    <row r="96" spans="2:12" ht="15.75" hidden="1" x14ac:dyDescent="0.25">
      <c r="B96" s="29" t="s">
        <v>24</v>
      </c>
      <c r="C96" s="41">
        <f>((C38/C32)-1)*100</f>
        <v>-5.6208053691275239</v>
      </c>
      <c r="D96" s="41">
        <f t="shared" ref="D96:L96" si="36">((D38/D32)-1)*100</f>
        <v>-15.773809523809524</v>
      </c>
      <c r="E96" s="41">
        <f t="shared" si="36"/>
        <v>9.2122830440587222</v>
      </c>
      <c r="F96" s="41">
        <f t="shared" si="36"/>
        <v>-37.084592145015115</v>
      </c>
      <c r="G96" s="41">
        <f t="shared" si="36"/>
        <v>12.38670694864048</v>
      </c>
      <c r="H96" s="41">
        <f t="shared" si="36"/>
        <v>-6.1206896551724066</v>
      </c>
      <c r="I96" s="41">
        <f t="shared" si="36"/>
        <v>-23.183183183183175</v>
      </c>
      <c r="J96" s="41">
        <f t="shared" si="36"/>
        <v>-12.61363636363636</v>
      </c>
      <c r="K96" s="41">
        <f t="shared" si="36"/>
        <v>10.384615384615392</v>
      </c>
      <c r="L96" s="41">
        <f t="shared" si="36"/>
        <v>-13.875917278185469</v>
      </c>
    </row>
    <row r="97" spans="2:12" ht="15.75" hidden="1" x14ac:dyDescent="0.25">
      <c r="B97" s="29" t="s">
        <v>12</v>
      </c>
      <c r="C97" s="41">
        <f>((C39/C33)-1)*100</f>
        <v>-4.4357976653696563</v>
      </c>
      <c r="D97" s="62">
        <f t="shared" ref="D97:L97" si="37">((D39/D33)-1)*100</f>
        <v>-18.601583113456456</v>
      </c>
      <c r="E97" s="41">
        <f t="shared" si="37"/>
        <v>-24.93297587131368</v>
      </c>
      <c r="F97" s="41">
        <f t="shared" si="37"/>
        <v>-43.788606726149617</v>
      </c>
      <c r="G97" s="41">
        <f t="shared" si="37"/>
        <v>-8.9357429718875387</v>
      </c>
      <c r="H97" s="41">
        <f t="shared" si="37"/>
        <v>22.949308755760377</v>
      </c>
      <c r="I97" s="41">
        <f t="shared" si="37"/>
        <v>9.703947368421062</v>
      </c>
      <c r="J97" s="41">
        <f t="shared" si="37"/>
        <v>-37.388193202146688</v>
      </c>
      <c r="K97" s="41">
        <f t="shared" si="37"/>
        <v>26.070336391437298</v>
      </c>
      <c r="L97" s="41">
        <f t="shared" si="37"/>
        <v>-8.3279115159401336</v>
      </c>
    </row>
    <row r="98" spans="2:12" ht="15.75" hidden="1" x14ac:dyDescent="0.25">
      <c r="B98" s="29" t="s">
        <v>9</v>
      </c>
      <c r="C98" s="41">
        <f>((C40/C34)-1)*100</f>
        <v>18.853171155516968</v>
      </c>
      <c r="D98" s="41">
        <f t="shared" ref="D98:L98" si="38">((D40/D34)-1)*100</f>
        <v>-0.36416605972323657</v>
      </c>
      <c r="E98" s="41">
        <f t="shared" si="38"/>
        <v>18.04281345565748</v>
      </c>
      <c r="F98" s="41">
        <f t="shared" si="38"/>
        <v>-42.226310947562105</v>
      </c>
      <c r="G98" s="41">
        <f t="shared" si="38"/>
        <v>-44.911881750994887</v>
      </c>
      <c r="H98" s="41">
        <f t="shared" si="38"/>
        <v>33.333333333333329</v>
      </c>
      <c r="I98" s="41">
        <f t="shared" si="38"/>
        <v>24.674196350999146</v>
      </c>
      <c r="J98" s="41">
        <f t="shared" si="38"/>
        <v>63.941769316909316</v>
      </c>
      <c r="K98" s="41">
        <f t="shared" si="38"/>
        <v>28.084714548802946</v>
      </c>
      <c r="L98" s="41">
        <f t="shared" si="38"/>
        <v>20.383693045563554</v>
      </c>
    </row>
    <row r="99" spans="2:12" ht="15.75" hidden="1" x14ac:dyDescent="0.25">
      <c r="B99" s="29" t="s">
        <v>21</v>
      </c>
      <c r="C99" s="41">
        <f>((C41/C35)-1)*100</f>
        <v>-4.3041606886657142</v>
      </c>
      <c r="D99" s="41">
        <f t="shared" ref="D99:L99" si="39">((D41/D35)-1)*100</f>
        <v>0.60240963855422436</v>
      </c>
      <c r="E99" s="41">
        <f t="shared" si="39"/>
        <v>-7.718120805369133</v>
      </c>
      <c r="F99" s="41">
        <f t="shared" si="39"/>
        <v>-40.288808664259925</v>
      </c>
      <c r="G99" s="41">
        <f t="shared" si="39"/>
        <v>-68.622025456557822</v>
      </c>
      <c r="H99" s="41">
        <f t="shared" si="39"/>
        <v>-20.517928286852584</v>
      </c>
      <c r="I99" s="41">
        <f t="shared" si="39"/>
        <v>-6.5860215053763493</v>
      </c>
      <c r="J99" s="41">
        <f t="shared" si="39"/>
        <v>-17.497955846279634</v>
      </c>
      <c r="K99" s="41">
        <f t="shared" si="39"/>
        <v>25.391849529780576</v>
      </c>
      <c r="L99" s="41">
        <f t="shared" si="39"/>
        <v>-1.3442431326709414</v>
      </c>
    </row>
    <row r="100" spans="2:12" ht="15.75" hidden="1" x14ac:dyDescent="0.25">
      <c r="B100" s="32"/>
      <c r="C100" s="61"/>
      <c r="D100" s="61"/>
      <c r="E100" s="61"/>
      <c r="F100" s="61"/>
      <c r="G100" s="61"/>
      <c r="H100" s="61"/>
      <c r="I100" s="61"/>
      <c r="J100" s="61"/>
      <c r="K100" s="61"/>
      <c r="L100" s="61"/>
    </row>
    <row r="101" spans="2:12" ht="15.75" hidden="1" x14ac:dyDescent="0.25">
      <c r="B101" s="27">
        <v>2021</v>
      </c>
      <c r="C101" s="77">
        <f>((C43/C37)-1)*100</f>
        <v>-11.550632911392411</v>
      </c>
      <c r="D101" s="77">
        <f t="shared" ref="D101:L101" si="40">((D43/D37)-1)*100</f>
        <v>-3.81898033225192E-2</v>
      </c>
      <c r="E101" s="77">
        <f t="shared" si="40"/>
        <v>13.056835637480791</v>
      </c>
      <c r="F101" s="77">
        <f t="shared" si="40"/>
        <v>-1.5770840038622169</v>
      </c>
      <c r="G101" s="77">
        <f t="shared" si="40"/>
        <v>-8.9007669068092099</v>
      </c>
      <c r="H101" s="77">
        <f t="shared" si="40"/>
        <v>-3.5546874999999978</v>
      </c>
      <c r="I101" s="77">
        <f t="shared" si="40"/>
        <v>18.352335417432862</v>
      </c>
      <c r="J101" s="77">
        <f t="shared" si="40"/>
        <v>-21.156773211567735</v>
      </c>
      <c r="K101" s="77">
        <f t="shared" si="40"/>
        <v>-27.626123013130609</v>
      </c>
      <c r="L101" s="77">
        <f t="shared" si="40"/>
        <v>10.111978282999633</v>
      </c>
    </row>
    <row r="102" spans="2:12" ht="15.75" hidden="1" x14ac:dyDescent="0.25">
      <c r="B102" s="29" t="s">
        <v>24</v>
      </c>
      <c r="C102" s="63">
        <f>((C44/C38)-1)*100</f>
        <v>9.9555555555555628</v>
      </c>
      <c r="D102" s="63">
        <f t="shared" ref="D102:L102" si="41">((D44/D38)-1)*100</f>
        <v>21.643109540636019</v>
      </c>
      <c r="E102" s="63">
        <f t="shared" si="41"/>
        <v>18.581907090464544</v>
      </c>
      <c r="F102" s="63">
        <f t="shared" si="41"/>
        <v>-21.728691476590633</v>
      </c>
      <c r="G102" s="63">
        <f t="shared" si="41"/>
        <v>-54.408602150537646</v>
      </c>
      <c r="H102" s="63">
        <f t="shared" si="41"/>
        <v>24.793388429752071</v>
      </c>
      <c r="I102" s="63">
        <f t="shared" si="41"/>
        <v>28.772478498827205</v>
      </c>
      <c r="J102" s="63">
        <f t="shared" si="41"/>
        <v>43.433029908972685</v>
      </c>
      <c r="K102" s="63">
        <f t="shared" si="41"/>
        <v>1.8292682926829285</v>
      </c>
      <c r="L102" s="63">
        <f t="shared" si="41"/>
        <v>25.406661502711092</v>
      </c>
    </row>
    <row r="103" spans="2:12" ht="15.75" hidden="1" x14ac:dyDescent="0.25">
      <c r="B103" s="29" t="s">
        <v>12</v>
      </c>
      <c r="C103" s="63">
        <f>((C45/C39)-1)*100</f>
        <v>-10.667752442996736</v>
      </c>
      <c r="D103" s="63">
        <f t="shared" ref="D103:L103" si="42">((D45/D39)-1)*100</f>
        <v>11.507293354943272</v>
      </c>
      <c r="E103" s="63">
        <f t="shared" si="42"/>
        <v>37.142857142857146</v>
      </c>
      <c r="F103" s="63">
        <f t="shared" si="42"/>
        <v>16.483516483516492</v>
      </c>
      <c r="G103" s="63">
        <f t="shared" si="42"/>
        <v>8.8202866593164231</v>
      </c>
      <c r="H103" s="63">
        <f t="shared" si="42"/>
        <v>-8.0959520239880174</v>
      </c>
      <c r="I103" s="63">
        <f t="shared" si="42"/>
        <v>13.268365817091453</v>
      </c>
      <c r="J103" s="63">
        <f t="shared" si="42"/>
        <v>15.428571428571413</v>
      </c>
      <c r="K103" s="63">
        <f t="shared" si="42"/>
        <v>-42.81382656155246</v>
      </c>
      <c r="L103" s="63">
        <f t="shared" si="42"/>
        <v>10.645848119233502</v>
      </c>
    </row>
    <row r="104" spans="2:12" ht="15.75" hidden="1" x14ac:dyDescent="0.25">
      <c r="B104" s="29" t="s">
        <v>9</v>
      </c>
      <c r="C104" s="63">
        <f>((C46/C40)-1)*100</f>
        <v>-20.540935672514628</v>
      </c>
      <c r="D104" s="63">
        <f t="shared" ref="D104:L104" si="43">((D46/D40)-1)*100</f>
        <v>-12.134502923976608</v>
      </c>
      <c r="E104" s="63">
        <f t="shared" si="43"/>
        <v>3.8860103626942921</v>
      </c>
      <c r="F104" s="63">
        <f t="shared" si="43"/>
        <v>7.9617834394904552</v>
      </c>
      <c r="G104" s="63">
        <f t="shared" si="43"/>
        <v>12.074303405572739</v>
      </c>
      <c r="H104" s="63">
        <f t="shared" si="43"/>
        <v>-12.933333333333341</v>
      </c>
      <c r="I104" s="63">
        <f t="shared" si="43"/>
        <v>21.742160278745626</v>
      </c>
      <c r="J104" s="63">
        <f t="shared" si="43"/>
        <v>-54.644808743169392</v>
      </c>
      <c r="K104" s="63">
        <f t="shared" si="43"/>
        <v>-27.96549245147375</v>
      </c>
      <c r="L104" s="63">
        <f t="shared" si="43"/>
        <v>14.741035856573713</v>
      </c>
    </row>
    <row r="105" spans="2:12" ht="15.75" hidden="1" x14ac:dyDescent="0.25">
      <c r="B105" s="29" t="s">
        <v>21</v>
      </c>
      <c r="C105" s="63">
        <f>((C47/C41)-1)*100</f>
        <v>-21.064467766116945</v>
      </c>
      <c r="D105" s="63">
        <f t="shared" ref="D105:L105" si="44">((D47/D41)-1)*100</f>
        <v>-14.836992681304062</v>
      </c>
      <c r="E105" s="63">
        <f t="shared" si="44"/>
        <v>-8.363636363636374</v>
      </c>
      <c r="F105" s="63">
        <f t="shared" si="44"/>
        <v>-6.4087061668681944</v>
      </c>
      <c r="G105" s="63">
        <f t="shared" si="44"/>
        <v>76.19047619047619</v>
      </c>
      <c r="H105" s="63">
        <f t="shared" si="44"/>
        <v>-12.531328320802004</v>
      </c>
      <c r="I105" s="63">
        <f t="shared" si="44"/>
        <v>10.14388489208633</v>
      </c>
      <c r="J105" s="63">
        <f t="shared" si="44"/>
        <v>-47.175421209117943</v>
      </c>
      <c r="K105" s="63">
        <f t="shared" si="44"/>
        <v>-32.8125</v>
      </c>
      <c r="L105" s="63">
        <f t="shared" si="44"/>
        <v>-6.1611374407583019</v>
      </c>
    </row>
    <row r="106" spans="2:12" ht="15.75" hidden="1" x14ac:dyDescent="0.25">
      <c r="B106" s="32"/>
      <c r="C106" s="79"/>
      <c r="D106" s="79"/>
      <c r="E106" s="79"/>
      <c r="F106" s="79"/>
      <c r="G106" s="79"/>
      <c r="H106" s="79"/>
      <c r="I106" s="79"/>
      <c r="J106" s="79"/>
      <c r="K106" s="79"/>
      <c r="L106" s="79"/>
    </row>
    <row r="107" spans="2:12" ht="15.75" hidden="1" x14ac:dyDescent="0.25">
      <c r="B107" s="27">
        <v>2022</v>
      </c>
      <c r="C107" s="77">
        <f>((C49/C43)-1)*100</f>
        <v>2.034883720930214</v>
      </c>
      <c r="D107" s="77">
        <f t="shared" ref="D107:L107" si="45">((D49/D43)-1)*100</f>
        <v>9.6275071633237665</v>
      </c>
      <c r="E107" s="77">
        <f t="shared" si="45"/>
        <v>-3.4239130434782661</v>
      </c>
      <c r="F107" s="77">
        <f t="shared" si="45"/>
        <v>2.2890778286461577</v>
      </c>
      <c r="G107" s="77">
        <f t="shared" si="45"/>
        <v>-7.2959183673469319</v>
      </c>
      <c r="H107" s="77">
        <f t="shared" si="45"/>
        <v>-11.259619279060351</v>
      </c>
      <c r="I107" s="77">
        <f t="shared" si="45"/>
        <v>-7.9086389061528646</v>
      </c>
      <c r="J107" s="77">
        <f t="shared" si="45"/>
        <v>-3.5070785070785204</v>
      </c>
      <c r="K107" s="77">
        <f t="shared" si="45"/>
        <v>6.8274051086178122</v>
      </c>
      <c r="L107" s="77">
        <f t="shared" si="45"/>
        <v>1.8181818181818077</v>
      </c>
    </row>
    <row r="108" spans="2:12" ht="15.75" hidden="1" x14ac:dyDescent="0.25">
      <c r="B108" s="29" t="s">
        <v>24</v>
      </c>
      <c r="C108" s="63">
        <f>((C50/C44)-1)*100</f>
        <v>-7.7607113985448724</v>
      </c>
      <c r="D108" s="63">
        <f t="shared" ref="D108:L108" si="46">((D50/D44)-1)*100</f>
        <v>-2.977487291212777</v>
      </c>
      <c r="E108" s="63">
        <f t="shared" si="46"/>
        <v>7.5257731958762841</v>
      </c>
      <c r="F108" s="63">
        <f t="shared" si="46"/>
        <v>15.030674846625768</v>
      </c>
      <c r="G108" s="63">
        <f t="shared" si="46"/>
        <v>2.5943396226415061</v>
      </c>
      <c r="H108" s="63">
        <f t="shared" si="46"/>
        <v>-15.37895511405446</v>
      </c>
      <c r="I108" s="63">
        <f t="shared" si="46"/>
        <v>-0.24286581663629514</v>
      </c>
      <c r="J108" s="63">
        <f t="shared" si="46"/>
        <v>-33.816863100634635</v>
      </c>
      <c r="K108" s="63">
        <f t="shared" si="46"/>
        <v>1.6253207869974196</v>
      </c>
      <c r="L108" s="63">
        <f t="shared" si="46"/>
        <v>-6.4237183446572033</v>
      </c>
    </row>
    <row r="109" spans="2:12" ht="15.75" hidden="1" x14ac:dyDescent="0.25">
      <c r="B109" s="29" t="s">
        <v>12</v>
      </c>
      <c r="C109" s="63">
        <f>((C51/C45)-1)*100</f>
        <v>8.1130355515040886</v>
      </c>
      <c r="D109" s="63">
        <f t="shared" ref="D109:L109" si="47">((D51/D45)-1)*100</f>
        <v>3.0523255813953654</v>
      </c>
      <c r="E109" s="63">
        <f t="shared" si="47"/>
        <v>-21.701388888888886</v>
      </c>
      <c r="F109" s="63">
        <f t="shared" si="47"/>
        <v>-3.7735849056603876</v>
      </c>
      <c r="G109" s="63">
        <f t="shared" si="47"/>
        <v>-21.175278622087134</v>
      </c>
      <c r="H109" s="63">
        <f t="shared" si="47"/>
        <v>-2.2838499184339334</v>
      </c>
      <c r="I109" s="63">
        <f t="shared" si="47"/>
        <v>-0.79417604235604289</v>
      </c>
      <c r="J109" s="63">
        <f t="shared" si="47"/>
        <v>-0.74257425742573213</v>
      </c>
      <c r="K109" s="63">
        <f t="shared" si="47"/>
        <v>29.480381760339334</v>
      </c>
      <c r="L109" s="63">
        <f t="shared" si="47"/>
        <v>11.994868505452194</v>
      </c>
    </row>
    <row r="110" spans="2:12" ht="15.75" hidden="1" x14ac:dyDescent="0.25">
      <c r="B110" s="29" t="s">
        <v>9</v>
      </c>
      <c r="C110" s="63">
        <f>((C52/C46)-1)*100</f>
        <v>1.2879484820607079</v>
      </c>
      <c r="D110" s="63">
        <f t="shared" ref="D110:L110" si="48">((D52/D46)-1)*100</f>
        <v>17.554076539101505</v>
      </c>
      <c r="E110" s="63">
        <f t="shared" si="48"/>
        <v>-9.3516209476309236</v>
      </c>
      <c r="F110" s="63">
        <f t="shared" si="48"/>
        <v>7.5221238938053325</v>
      </c>
      <c r="G110" s="63">
        <f t="shared" si="48"/>
        <v>-13.535911602209937</v>
      </c>
      <c r="H110" s="63">
        <f t="shared" si="48"/>
        <v>-19.06584992343031</v>
      </c>
      <c r="I110" s="63">
        <f t="shared" si="48"/>
        <v>-11.448196908986841</v>
      </c>
      <c r="J110" s="63">
        <f t="shared" si="48"/>
        <v>6.024096385542177</v>
      </c>
      <c r="K110" s="63">
        <f t="shared" si="48"/>
        <v>-9.9800399201610546E-2</v>
      </c>
      <c r="L110" s="63">
        <f t="shared" si="48"/>
        <v>-0.17361111111111605</v>
      </c>
    </row>
    <row r="111" spans="2:12" ht="15.75" hidden="1" x14ac:dyDescent="0.25">
      <c r="B111" s="29" t="s">
        <v>21</v>
      </c>
      <c r="C111" s="63">
        <f>((C53/C47)-1)*100</f>
        <v>7.7872744539411176</v>
      </c>
      <c r="D111" s="63">
        <f t="shared" ref="D111:L111" si="49">((D53/D47)-1)*100</f>
        <v>22.812499999999993</v>
      </c>
      <c r="E111" s="63">
        <f t="shared" si="49"/>
        <v>16.666666666666675</v>
      </c>
      <c r="F111" s="63">
        <f t="shared" si="49"/>
        <v>-5.5555555555555696</v>
      </c>
      <c r="G111" s="63">
        <f t="shared" si="49"/>
        <v>4.8048048048048075</v>
      </c>
      <c r="H111" s="63">
        <f t="shared" si="49"/>
        <v>-6.6857688634192947</v>
      </c>
      <c r="I111" s="63">
        <f t="shared" si="49"/>
        <v>-19.137818419333762</v>
      </c>
      <c r="J111" s="63">
        <f t="shared" si="49"/>
        <v>43.151969981238267</v>
      </c>
      <c r="K111" s="63">
        <f t="shared" si="49"/>
        <v>-0.9302325581395321</v>
      </c>
      <c r="L111" s="63">
        <f t="shared" si="49"/>
        <v>2.3989898989898784</v>
      </c>
    </row>
    <row r="112" spans="2:12" ht="15.75" hidden="1" x14ac:dyDescent="0.25">
      <c r="B112" s="32"/>
      <c r="C112" s="79"/>
      <c r="D112" s="79"/>
      <c r="E112" s="79"/>
      <c r="F112" s="79"/>
      <c r="G112" s="79"/>
      <c r="H112" s="79"/>
      <c r="I112" s="79"/>
      <c r="J112" s="79"/>
      <c r="K112" s="79"/>
      <c r="L112" s="79"/>
    </row>
    <row r="113" spans="2:12" ht="15.75" x14ac:dyDescent="0.25">
      <c r="B113" s="27">
        <v>2023</v>
      </c>
      <c r="C113" s="77">
        <f>((C55/C49)-1)*100</f>
        <v>0.10957703265397356</v>
      </c>
      <c r="D113" s="77">
        <f t="shared" ref="D113:L117" si="50">((D55/D49)-1)*100</f>
        <v>1.1326014985189037</v>
      </c>
      <c r="E113" s="77">
        <f t="shared" si="50"/>
        <v>0.50647158131682524</v>
      </c>
      <c r="F113" s="77">
        <f t="shared" si="50"/>
        <v>-1.2787723785166238</v>
      </c>
      <c r="G113" s="77">
        <f t="shared" si="50"/>
        <v>0.27517886626304833</v>
      </c>
      <c r="H113" s="77">
        <f t="shared" si="50"/>
        <v>2.1451392058420948</v>
      </c>
      <c r="I113" s="77">
        <f t="shared" si="50"/>
        <v>-5.7870760924582543</v>
      </c>
      <c r="J113" s="77">
        <f t="shared" si="50"/>
        <v>4.7015671890630273</v>
      </c>
      <c r="K113" s="77">
        <f t="shared" si="50"/>
        <v>-0.15642458100558754</v>
      </c>
      <c r="L113" s="77">
        <f t="shared" si="50"/>
        <v>-1.5738498789346189</v>
      </c>
    </row>
    <row r="114" spans="2:12" ht="15.75" x14ac:dyDescent="0.25">
      <c r="B114" s="29" t="s">
        <v>24</v>
      </c>
      <c r="C114" s="63">
        <f>((C56/C50)-1)*100</f>
        <v>-2.8045574057843914</v>
      </c>
      <c r="D114" s="63">
        <f t="shared" si="50"/>
        <v>10.553892215568862</v>
      </c>
      <c r="E114" s="63">
        <f t="shared" si="50"/>
        <v>12.080536912751683</v>
      </c>
      <c r="F114" s="63">
        <f t="shared" si="50"/>
        <v>-6.9333333333333353</v>
      </c>
      <c r="G114" s="63">
        <f t="shared" si="50"/>
        <v>-16.666666666666664</v>
      </c>
      <c r="H114" s="63">
        <f t="shared" si="50"/>
        <v>0.34782608695653749</v>
      </c>
      <c r="I114" s="63">
        <f t="shared" si="50"/>
        <v>1.6433353621424063</v>
      </c>
      <c r="J114" s="63">
        <f t="shared" si="50"/>
        <v>-16.849315068493141</v>
      </c>
      <c r="K114" s="63">
        <f t="shared" si="50"/>
        <v>-5.1346801346801252</v>
      </c>
      <c r="L114" s="63">
        <f t="shared" si="50"/>
        <v>-6.6006600660062364E-2</v>
      </c>
    </row>
    <row r="115" spans="2:12" ht="15.75" x14ac:dyDescent="0.25">
      <c r="B115" s="29" t="s">
        <v>12</v>
      </c>
      <c r="C115" s="63">
        <f>((C57/C51)-1)*100</f>
        <v>-2.2765598650927421</v>
      </c>
      <c r="D115" s="63">
        <f t="shared" si="50"/>
        <v>12.341325811001402</v>
      </c>
      <c r="E115" s="63">
        <f t="shared" si="50"/>
        <v>-5.6541019955654193</v>
      </c>
      <c r="F115" s="63">
        <f t="shared" si="50"/>
        <v>-4.5751633986928164</v>
      </c>
      <c r="G115" s="63">
        <f t="shared" si="50"/>
        <v>-6.2982005141388075</v>
      </c>
      <c r="H115" s="63">
        <f t="shared" si="50"/>
        <v>-1.0016694490818101</v>
      </c>
      <c r="I115" s="63">
        <f t="shared" si="50"/>
        <v>-15.610406937958643</v>
      </c>
      <c r="J115" s="63">
        <f t="shared" si="50"/>
        <v>-19.326683291770575</v>
      </c>
      <c r="K115" s="63">
        <f t="shared" si="50"/>
        <v>0.24570024570025328</v>
      </c>
      <c r="L115" s="63">
        <f t="shared" si="50"/>
        <v>2.7491408934708028</v>
      </c>
    </row>
    <row r="116" spans="2:12" ht="15.75" x14ac:dyDescent="0.25">
      <c r="B116" s="29" t="s">
        <v>9</v>
      </c>
      <c r="C116" s="63">
        <f>((C58/C52)-1)*100</f>
        <v>1.5440508628519645</v>
      </c>
      <c r="D116" s="63">
        <f t="shared" si="50"/>
        <v>-4.6001415428167043</v>
      </c>
      <c r="E116" s="63">
        <f t="shared" si="50"/>
        <v>-6.0522696011004236</v>
      </c>
      <c r="F116" s="63">
        <f t="shared" si="50"/>
        <v>-0.96021947873800029</v>
      </c>
      <c r="G116" s="63">
        <f t="shared" si="50"/>
        <v>26.624068157614488</v>
      </c>
      <c r="H116" s="63">
        <f t="shared" si="50"/>
        <v>1.5137180700094621</v>
      </c>
      <c r="I116" s="63">
        <f t="shared" si="50"/>
        <v>-18.358112475759526</v>
      </c>
      <c r="J116" s="63">
        <f t="shared" si="50"/>
        <v>45.312499999999979</v>
      </c>
      <c r="K116" s="63">
        <f t="shared" si="50"/>
        <v>-9.1908091908091798</v>
      </c>
      <c r="L116" s="63">
        <f t="shared" si="50"/>
        <v>-7.8840579710144905</v>
      </c>
    </row>
    <row r="117" spans="2:12" ht="15.75" x14ac:dyDescent="0.25">
      <c r="B117" s="29" t="s">
        <v>21</v>
      </c>
      <c r="C117" s="63">
        <f>((C59/C53)-1)*100</f>
        <v>4.052863436123344</v>
      </c>
      <c r="D117" s="63">
        <f t="shared" si="50"/>
        <v>-11.832061068702282</v>
      </c>
      <c r="E117" s="63">
        <f t="shared" si="50"/>
        <v>-1.7006802721088454</v>
      </c>
      <c r="F117" s="63">
        <f t="shared" si="50"/>
        <v>8.2079343365253123</v>
      </c>
      <c r="G117" s="63">
        <f t="shared" si="50"/>
        <v>-4.584527220630374</v>
      </c>
      <c r="H117" s="63">
        <f t="shared" si="50"/>
        <v>8.8024564994882315</v>
      </c>
      <c r="I117" s="63">
        <f t="shared" si="50"/>
        <v>11.793214862681744</v>
      </c>
      <c r="J117" s="63">
        <f t="shared" si="50"/>
        <v>13.237221494102247</v>
      </c>
      <c r="K117" s="63">
        <f t="shared" si="50"/>
        <v>13.33333333333333</v>
      </c>
      <c r="L117" s="63">
        <f t="shared" si="50"/>
        <v>-1.0480887792848281</v>
      </c>
    </row>
    <row r="118" spans="2:12" ht="15.75" x14ac:dyDescent="0.25">
      <c r="B118" s="29"/>
      <c r="C118" s="63"/>
      <c r="D118" s="63"/>
      <c r="E118" s="63"/>
      <c r="F118" s="63"/>
      <c r="G118" s="63"/>
      <c r="H118" s="63"/>
      <c r="I118" s="63"/>
      <c r="J118" s="63"/>
      <c r="K118" s="63"/>
      <c r="L118" s="63"/>
    </row>
    <row r="119" spans="2:12" ht="15.75" x14ac:dyDescent="0.25">
      <c r="B119" s="27">
        <v>2024</v>
      </c>
      <c r="C119" s="77">
        <f>((C61/C55)-1)*100</f>
        <v>0.87565674255691839</v>
      </c>
      <c r="D119" s="77">
        <f t="shared" ref="D119:L123" si="51">((D61/D55)-1)*100</f>
        <v>-1.7918676774638098</v>
      </c>
      <c r="E119" s="77">
        <f t="shared" si="51"/>
        <v>0.33594624860022737</v>
      </c>
      <c r="F119" s="77">
        <f t="shared" si="51"/>
        <v>-1.81347150259068</v>
      </c>
      <c r="G119" s="77">
        <f t="shared" si="51"/>
        <v>0.54884742041712009</v>
      </c>
      <c r="H119" s="77">
        <f t="shared" si="51"/>
        <v>-5.0938337801608613</v>
      </c>
      <c r="I119" s="77">
        <f t="shared" si="51"/>
        <v>-1.6475644699140313</v>
      </c>
      <c r="J119" s="77">
        <f t="shared" si="51"/>
        <v>7.6433121019108263</v>
      </c>
      <c r="K119" s="77">
        <f t="shared" si="51"/>
        <v>1.1638316920322245</v>
      </c>
      <c r="L119" s="77">
        <f t="shared" si="51"/>
        <v>-1.5375153751537529</v>
      </c>
    </row>
    <row r="120" spans="2:12" ht="15.75" x14ac:dyDescent="0.25">
      <c r="B120" s="29" t="s">
        <v>24</v>
      </c>
      <c r="C120" s="63">
        <f>((C62/C56)-1)*100</f>
        <v>2.7051397655545539</v>
      </c>
      <c r="D120" s="63">
        <f t="shared" si="51"/>
        <v>-6.8381855111712913</v>
      </c>
      <c r="E120" s="63">
        <f t="shared" si="51"/>
        <v>-0.85543199315654128</v>
      </c>
      <c r="F120" s="63">
        <f t="shared" si="51"/>
        <v>-9.7421203438395327</v>
      </c>
      <c r="G120" s="63">
        <f t="shared" si="51"/>
        <v>14.758620689655167</v>
      </c>
      <c r="H120" s="63">
        <f t="shared" si="51"/>
        <v>-7.5389948006932439</v>
      </c>
      <c r="I120" s="63">
        <f t="shared" si="51"/>
        <v>-11.497005988023945</v>
      </c>
      <c r="J120" s="63">
        <f t="shared" si="51"/>
        <v>29.489291598023048</v>
      </c>
      <c r="K120" s="63">
        <f t="shared" si="51"/>
        <v>1.7746228926353247</v>
      </c>
      <c r="L120" s="63">
        <f t="shared" si="51"/>
        <v>6.5970761167813752</v>
      </c>
    </row>
    <row r="121" spans="2:12" ht="15.75" x14ac:dyDescent="0.25">
      <c r="B121" s="29" t="s">
        <v>12</v>
      </c>
      <c r="C121" s="63">
        <f>((C63/C57)-1)*100</f>
        <v>1.0353753235547769</v>
      </c>
      <c r="D121" s="63">
        <f t="shared" si="51"/>
        <v>-3.3270558694287522</v>
      </c>
      <c r="E121" s="63">
        <f t="shared" si="51"/>
        <v>3.1727379553466495</v>
      </c>
      <c r="F121" s="63">
        <f t="shared" si="51"/>
        <v>2.6255707762557146</v>
      </c>
      <c r="G121" s="63">
        <f t="shared" si="51"/>
        <v>32.098765432098752</v>
      </c>
      <c r="H121" s="63">
        <f t="shared" si="51"/>
        <v>-9.9494097807757207</v>
      </c>
      <c r="I121" s="63">
        <f t="shared" si="51"/>
        <v>16.284584980237149</v>
      </c>
      <c r="J121" s="63">
        <f t="shared" si="51"/>
        <v>11.591962905718711</v>
      </c>
      <c r="K121" s="63">
        <f t="shared" si="51"/>
        <v>0.2450980392156854</v>
      </c>
      <c r="L121" s="63">
        <f t="shared" si="51"/>
        <v>-17.892976588628763</v>
      </c>
    </row>
    <row r="122" spans="2:12" ht="15.75" x14ac:dyDescent="0.25">
      <c r="B122" s="29" t="s">
        <v>9</v>
      </c>
      <c r="C122" s="63">
        <f>((C64/C58)-1)*100</f>
        <v>-1.0733452593917781</v>
      </c>
      <c r="D122" s="63">
        <f t="shared" si="51"/>
        <v>0.47606284758539008</v>
      </c>
      <c r="E122" s="63">
        <f t="shared" si="51"/>
        <v>2.8784899038806211</v>
      </c>
      <c r="F122" s="63">
        <f t="shared" si="51"/>
        <v>1.8568876394374989</v>
      </c>
      <c r="G122" s="63">
        <f t="shared" si="51"/>
        <v>-10.132540100451237</v>
      </c>
      <c r="H122" s="63">
        <f t="shared" si="51"/>
        <v>-2.3807075456484528</v>
      </c>
      <c r="I122" s="63">
        <f t="shared" si="51"/>
        <v>-8.005935933654861</v>
      </c>
      <c r="J122" s="63">
        <f t="shared" si="51"/>
        <v>-6.0151021031946472</v>
      </c>
      <c r="K122" s="63">
        <f t="shared" si="51"/>
        <v>3.3531197074299302</v>
      </c>
      <c r="L122" s="63">
        <f t="shared" si="51"/>
        <v>5.7007486298460641</v>
      </c>
    </row>
    <row r="123" spans="2:12" ht="15.75" x14ac:dyDescent="0.25">
      <c r="B123" s="29" t="s">
        <v>21</v>
      </c>
      <c r="C123" s="63">
        <f>((C65/C59)-1)*100</f>
        <v>0.76206604572397474</v>
      </c>
      <c r="D123" s="63">
        <f t="shared" si="51"/>
        <v>3.0303030303030498</v>
      </c>
      <c r="E123" s="63">
        <f t="shared" si="51"/>
        <v>-2.5374855824682796</v>
      </c>
      <c r="F123" s="63">
        <f t="shared" si="51"/>
        <v>-3.1605562579013924</v>
      </c>
      <c r="G123" s="63">
        <f t="shared" si="51"/>
        <v>-19.819819819819827</v>
      </c>
      <c r="H123" s="63">
        <f t="shared" si="51"/>
        <v>9.4073377234260569E-2</v>
      </c>
      <c r="I123" s="63">
        <f t="shared" si="51"/>
        <v>-7.2254335260113489E-2</v>
      </c>
      <c r="J123" s="63">
        <f t="shared" si="51"/>
        <v>5.4398148148147918</v>
      </c>
      <c r="K123" s="63">
        <f t="shared" si="51"/>
        <v>8.2850041425008847E-2</v>
      </c>
      <c r="L123" s="63">
        <f t="shared" si="51"/>
        <v>4.1744548286604344</v>
      </c>
    </row>
    <row r="124" spans="2:12" ht="15.75" x14ac:dyDescent="0.25">
      <c r="B124" s="29"/>
      <c r="C124" s="63"/>
      <c r="D124" s="63"/>
      <c r="E124" s="63"/>
      <c r="F124" s="63"/>
      <c r="G124" s="63"/>
      <c r="H124" s="63"/>
      <c r="I124" s="63"/>
      <c r="J124" s="63"/>
      <c r="K124" s="63"/>
      <c r="L124" s="63"/>
    </row>
    <row r="125" spans="2:12" ht="15.75" x14ac:dyDescent="0.25">
      <c r="B125" s="27">
        <v>2025</v>
      </c>
      <c r="C125" s="63"/>
      <c r="D125" s="63"/>
      <c r="E125" s="63"/>
      <c r="F125" s="63"/>
      <c r="G125" s="63"/>
      <c r="H125" s="63"/>
      <c r="I125" s="63"/>
      <c r="J125" s="63"/>
      <c r="K125" s="63"/>
      <c r="L125" s="63"/>
    </row>
    <row r="126" spans="2:12" ht="15.75" x14ac:dyDescent="0.25">
      <c r="B126" s="29" t="s">
        <v>24</v>
      </c>
      <c r="C126" s="63">
        <f>((C68/C62)-1)*100</f>
        <v>-2.5460930640913149</v>
      </c>
      <c r="D126" s="63">
        <f t="shared" ref="D126:L126" si="52">((D68/D62)-1)*100</f>
        <v>1.8168604651162878</v>
      </c>
      <c r="E126" s="63">
        <f t="shared" si="52"/>
        <v>-6.3848144952545312</v>
      </c>
      <c r="F126" s="63">
        <f>((F68/F62)-1)*100</f>
        <v>-1.2698412698412653</v>
      </c>
      <c r="G126" s="63">
        <f t="shared" si="52"/>
        <v>-10.096153846153854</v>
      </c>
      <c r="H126" s="63">
        <v>1.9</v>
      </c>
      <c r="I126" s="63">
        <f t="shared" si="52"/>
        <v>-8.3897158322056917</v>
      </c>
      <c r="J126" s="63">
        <v>-1.6</v>
      </c>
      <c r="K126" s="63">
        <v>-2.1</v>
      </c>
      <c r="L126" s="63">
        <f t="shared" si="52"/>
        <v>-4.8875842991332297</v>
      </c>
    </row>
    <row r="127" spans="2:12" ht="16.5" thickBot="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</row>
  </sheetData>
  <mergeCells count="3">
    <mergeCell ref="B2:L2"/>
    <mergeCell ref="B6:L6"/>
    <mergeCell ref="B70:L70"/>
  </mergeCells>
  <phoneticPr fontId="6" type="noConversion"/>
  <pageMargins left="0.354329615048119" right="0.354329615048119" top="0.39370078740157499" bottom="0.55118110236220497" header="0.23622047244094499" footer="0.354329615048119"/>
  <pageSetup paperSize="9" scale="79" orientation="landscape" r:id="rId1"/>
  <rowBreaks count="3" manualBreakCount="3">
    <brk id="30" max="16383" man="1"/>
    <brk id="69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O126"/>
  <sheetViews>
    <sheetView showGridLines="0" zoomScaleNormal="100" workbookViewId="0">
      <pane ySplit="4" topLeftCell="A112" activePane="bottomLeft" state="frozen"/>
      <selection pane="bottomLeft" activeCell="L127" sqref="L127"/>
    </sheetView>
  </sheetViews>
  <sheetFormatPr defaultRowHeight="15" x14ac:dyDescent="0.25"/>
  <cols>
    <col min="1" max="1" width="3" customWidth="1"/>
    <col min="2" max="2" width="10.85546875" customWidth="1"/>
    <col min="3" max="11" width="16.28515625" customWidth="1"/>
    <col min="12" max="13" width="9.140625" customWidth="1"/>
  </cols>
  <sheetData>
    <row r="2" spans="2:11" ht="15.75" x14ac:dyDescent="0.25">
      <c r="B2" s="88" t="s">
        <v>19</v>
      </c>
      <c r="C2" s="88"/>
      <c r="D2" s="88"/>
      <c r="E2" s="88"/>
      <c r="F2" s="88"/>
      <c r="G2" s="88"/>
      <c r="H2" s="88"/>
      <c r="I2" s="88"/>
      <c r="J2" s="88"/>
      <c r="K2" s="88"/>
    </row>
    <row r="3" spans="2:11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s="1" customFormat="1" ht="51" customHeight="1" thickBot="1" x14ac:dyDescent="0.3">
      <c r="B4" s="22" t="s">
        <v>0</v>
      </c>
      <c r="C4" s="23" t="s">
        <v>1</v>
      </c>
      <c r="D4" s="23" t="s">
        <v>2</v>
      </c>
      <c r="E4" s="23" t="s">
        <v>18</v>
      </c>
      <c r="F4" s="23" t="s">
        <v>6</v>
      </c>
      <c r="G4" s="23" t="s">
        <v>3</v>
      </c>
      <c r="H4" s="23" t="s">
        <v>4</v>
      </c>
      <c r="I4" s="23" t="s">
        <v>7</v>
      </c>
      <c r="J4" s="24" t="s">
        <v>25</v>
      </c>
      <c r="K4" s="23" t="s">
        <v>8</v>
      </c>
    </row>
    <row r="5" spans="2:11" ht="16.5" thickTop="1" x14ac:dyDescent="0.25">
      <c r="B5" s="89" t="s">
        <v>11</v>
      </c>
      <c r="C5" s="89"/>
      <c r="D5" s="89"/>
      <c r="E5" s="89"/>
      <c r="F5" s="89"/>
      <c r="G5" s="89"/>
      <c r="H5" s="89"/>
      <c r="I5" s="89"/>
      <c r="J5" s="89"/>
      <c r="K5" s="89"/>
    </row>
    <row r="6" spans="2:11" s="16" customFormat="1" ht="15.75" hidden="1" customHeight="1" x14ac:dyDescent="0.25">
      <c r="B6" s="27">
        <v>2015</v>
      </c>
      <c r="C6" s="69">
        <f>('Annex 1'!C7/'Annex 3'!C7)*100</f>
        <v>100.3771687201408</v>
      </c>
      <c r="D6" s="69">
        <f>('Annex 1'!D7/'Annex 3'!D7)*100</f>
        <v>113.58518889166874</v>
      </c>
      <c r="E6" s="69">
        <f>('Annex 1'!E7/'Annex 3'!E7)*100</f>
        <v>99.876390605686026</v>
      </c>
      <c r="F6" s="69">
        <f>('Annex 1'!F7/'Annex 3'!F7)*100</f>
        <v>93.506493506493499</v>
      </c>
      <c r="G6" s="69">
        <f>('Annex 1'!G7/'Annex 3'!G7)*100</f>
        <v>104.33420365535248</v>
      </c>
      <c r="H6" s="69">
        <f>('Annex 1'!H7/'Annex 3'!I7)*100</f>
        <v>102.44399185336049</v>
      </c>
      <c r="I6" s="69">
        <f>('Annex 1'!I7/'Annex 3'!J7)*100</f>
        <v>99.899699097291872</v>
      </c>
      <c r="J6" s="69">
        <f>('Annex 1'!J7/'Annex 3'!K7)*100</f>
        <v>87.174348697394791</v>
      </c>
      <c r="K6" s="69">
        <f>('Annex 1'!K7/'Annex 3'!L7)*100</f>
        <v>98.275431142214444</v>
      </c>
    </row>
    <row r="7" spans="2:11" ht="15.75" hidden="1" customHeight="1" x14ac:dyDescent="0.25">
      <c r="B7" s="29" t="s">
        <v>24</v>
      </c>
      <c r="C7" s="59">
        <f>('Annex 1'!C8/'Annex 3'!C8)*100</f>
        <v>100</v>
      </c>
      <c r="D7" s="59">
        <f>('Annex 1'!D8/'Annex 3'!D8)*100</f>
        <v>100</v>
      </c>
      <c r="E7" s="59">
        <f>('Annex 1'!E8/'Annex 3'!E8)*100</f>
        <v>100</v>
      </c>
      <c r="F7" s="59">
        <f>('Annex 1'!F8/'Annex 3'!F8)*100</f>
        <v>100</v>
      </c>
      <c r="G7" s="59">
        <f>('Annex 1'!G8/'Annex 3'!G8)*100</f>
        <v>100</v>
      </c>
      <c r="H7" s="59">
        <f>('Annex 1'!H8/'Annex 3'!I8)*100</f>
        <v>100</v>
      </c>
      <c r="I7" s="59">
        <f>('Annex 1'!I8/'Annex 3'!J8)*100</f>
        <v>100</v>
      </c>
      <c r="J7" s="59">
        <f>('Annex 1'!J8/'Annex 3'!K8)*100</f>
        <v>100</v>
      </c>
      <c r="K7" s="59">
        <f>('Annex 1'!K8/'Annex 3'!L8)*100</f>
        <v>100</v>
      </c>
    </row>
    <row r="8" spans="2:11" ht="15.75" hidden="1" customHeight="1" x14ac:dyDescent="0.25">
      <c r="B8" s="29" t="s">
        <v>12</v>
      </c>
      <c r="C8" s="59">
        <f>('Annex 1'!C9/'Annex 3'!C9)*100</f>
        <v>104.03940886699507</v>
      </c>
      <c r="D8" s="59">
        <f>('Annex 1'!D9/'Annex 3'!D9)*100</f>
        <v>103.30097087378643</v>
      </c>
      <c r="E8" s="59">
        <f>('Annex 1'!E9/'Annex 3'!E9)*100</f>
        <v>100.10309278350516</v>
      </c>
      <c r="F8" s="59">
        <f>('Annex 1'!F9/'Annex 3'!F9)*100</f>
        <v>83.243243243243242</v>
      </c>
      <c r="G8" s="59">
        <f>('Annex 1'!G9/'Annex 3'!G9)*100</f>
        <v>91.861471861471856</v>
      </c>
      <c r="H8" s="59">
        <f>('Annex 1'!H9/'Annex 3'!I9)*100</f>
        <v>107.38581146744413</v>
      </c>
      <c r="I8" s="59">
        <f>('Annex 1'!I9/'Annex 3'!J9)*100</f>
        <v>107.48768472906403</v>
      </c>
      <c r="J8" s="59">
        <f>('Annex 1'!J9/'Annex 3'!K9)*100</f>
        <v>60.4</v>
      </c>
      <c r="K8" s="59">
        <f>('Annex 1'!K9/'Annex 3'!L9)*100</f>
        <v>108.44017094017096</v>
      </c>
    </row>
    <row r="9" spans="2:11" ht="15.75" hidden="1" customHeight="1" x14ac:dyDescent="0.25">
      <c r="B9" s="29" t="s">
        <v>9</v>
      </c>
      <c r="C9" s="59">
        <f>('Annex 1'!C10/'Annex 3'!C10)*100</f>
        <v>100.41109969167523</v>
      </c>
      <c r="D9" s="59">
        <f>('Annex 1'!D10/'Annex 3'!D10)*100</f>
        <v>121.65156092648539</v>
      </c>
      <c r="E9" s="59">
        <f>('Annex 1'!E10/'Annex 3'!E10)*100</f>
        <v>101.51658767772511</v>
      </c>
      <c r="F9" s="59">
        <f>('Annex 1'!F10/'Annex 3'!F10)*100</f>
        <v>89.357622243528283</v>
      </c>
      <c r="G9" s="59">
        <f>('Annex 1'!G10/'Annex 3'!G10)*100</f>
        <v>109.63045912653978</v>
      </c>
      <c r="H9" s="59">
        <f>('Annex 1'!H10/'Annex 3'!I10)*100</f>
        <v>119.83071342200724</v>
      </c>
      <c r="I9" s="59">
        <f>('Annex 1'!I10/'Annex 3'!J10)*100</f>
        <v>103.27510917030567</v>
      </c>
      <c r="J9" s="59">
        <f>('Annex 1'!J10/'Annex 3'!K10)*100</f>
        <v>71.091445427728601</v>
      </c>
      <c r="K9" s="59">
        <f>('Annex 1'!K10/'Annex 3'!L10)*100</f>
        <v>103.41013824884793</v>
      </c>
    </row>
    <row r="10" spans="2:11" ht="15.75" hidden="1" customHeight="1" x14ac:dyDescent="0.25">
      <c r="B10" s="29" t="s">
        <v>21</v>
      </c>
      <c r="C10" s="59">
        <f>('Annex 1'!C11/'Annex 3'!C11)*100</f>
        <v>96.865520728008079</v>
      </c>
      <c r="D10" s="59">
        <f>('Annex 1'!D11/'Annex 3'!D11)*100</f>
        <v>130.1848049281314</v>
      </c>
      <c r="E10" s="59">
        <f>('Annex 1'!E11/'Annex 3'!E11)*100</f>
        <v>97.647058823529406</v>
      </c>
      <c r="F10" s="59">
        <f>('Annex 1'!F11/'Annex 3'!F11)*100</f>
        <v>100.57915057915059</v>
      </c>
      <c r="G10" s="59">
        <f>('Annex 1'!G11/'Annex 3'!G11)*100</f>
        <v>122.37851662404091</v>
      </c>
      <c r="H10" s="59">
        <f>('Annex 1'!H11/'Annex 3'!I11)*100</f>
        <v>86.473880597014926</v>
      </c>
      <c r="I10" s="59">
        <f>('Annex 1'!I11/'Annex 3'!J11)*100</f>
        <v>89.687795648060543</v>
      </c>
      <c r="J10" s="59">
        <f>('Annex 1'!J11/'Annex 3'!K11)*100</f>
        <v>118.25641025641025</v>
      </c>
      <c r="K10" s="59">
        <f>('Annex 1'!K11/'Annex 3'!L11)*100</f>
        <v>81.122448979591837</v>
      </c>
    </row>
    <row r="11" spans="2:11" ht="15.75" hidden="1" customHeigh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2:11" s="16" customFormat="1" ht="15.75" hidden="1" customHeight="1" x14ac:dyDescent="0.25">
      <c r="B12" s="27">
        <v>2016</v>
      </c>
      <c r="C12" s="69">
        <f>('Annex 1'!C13/'Annex 3'!C13)*100</f>
        <v>79.922499394526525</v>
      </c>
      <c r="D12" s="69">
        <f>('Annex 1'!D13/'Annex 3'!D13)*100</f>
        <v>125.26054590570719</v>
      </c>
      <c r="E12" s="69">
        <f>('Annex 1'!E13/'Annex 3'!E13)*100</f>
        <v>88.704156479217616</v>
      </c>
      <c r="F12" s="69">
        <f>('Annex 1'!F13/'Annex 3'!F13)*100</f>
        <v>79.332996462860024</v>
      </c>
      <c r="G12" s="69">
        <f>('Annex 1'!G13/'Annex 3'!G13)*100</f>
        <v>87.928706454226301</v>
      </c>
      <c r="H12" s="69">
        <f>('Annex 1'!H13/'Annex 3'!I13)*100</f>
        <v>94.214422813271199</v>
      </c>
      <c r="I12" s="69">
        <f>('Annex 1'!I13/'Annex 3'!J13)*100</f>
        <v>98.523829607760433</v>
      </c>
      <c r="J12" s="69">
        <f>('Annex 1'!J13/'Annex 3'!K13)*100</f>
        <v>143.46720894763598</v>
      </c>
      <c r="K12" s="69">
        <f>('Annex 1'!K13/'Annex 3'!L13)*100</f>
        <v>85.156993339676504</v>
      </c>
    </row>
    <row r="13" spans="2:11" ht="15.75" hidden="1" customHeight="1" x14ac:dyDescent="0.25">
      <c r="B13" s="29" t="s">
        <v>24</v>
      </c>
      <c r="C13" s="59">
        <f>('Annex 1'!C14/'Annex 3'!C14)*100</f>
        <v>79.829545454545453</v>
      </c>
      <c r="D13" s="59">
        <f>('Annex 1'!D14/'Annex 3'!D14)*100</f>
        <v>120.33235581622679</v>
      </c>
      <c r="E13" s="59">
        <f>('Annex 1'!E14/'Annex 3'!E14)*100</f>
        <v>90.32576505429418</v>
      </c>
      <c r="F13" s="59">
        <f>('Annex 1'!F14/'Annex 3'!F14)*100</f>
        <v>70.697674418604649</v>
      </c>
      <c r="G13" s="59">
        <f>('Annex 1'!G14/'Annex 3'!G14)*100</f>
        <v>57.341684064022282</v>
      </c>
      <c r="H13" s="59">
        <f>('Annex 1'!H14/'Annex 3'!I14)*100</f>
        <v>84.258210645526617</v>
      </c>
      <c r="I13" s="59">
        <f>('Annex 1'!I14/'Annex 3'!J14)*100</f>
        <v>134.81675392670158</v>
      </c>
      <c r="J13" s="59">
        <f>('Annex 1'!J14/'Annex 3'!K14)*100</f>
        <v>220.82901554404145</v>
      </c>
      <c r="K13" s="59">
        <f>('Annex 1'!K14/'Annex 3'!L14)*100</f>
        <v>103.84615384615385</v>
      </c>
    </row>
    <row r="14" spans="2:11" ht="15.75" hidden="1" customHeight="1" x14ac:dyDescent="0.25">
      <c r="B14" s="29" t="s">
        <v>12</v>
      </c>
      <c r="C14" s="59">
        <f>('Annex 1'!C15/'Annex 3'!C15)*100</f>
        <v>76.318407960199011</v>
      </c>
      <c r="D14" s="59">
        <f>('Annex 1'!D15/'Annex 3'!D15)*100</f>
        <v>112.82051282051282</v>
      </c>
      <c r="E14" s="59">
        <f>('Annex 1'!E15/'Annex 3'!E15)*100</f>
        <v>90.973630831643021</v>
      </c>
      <c r="F14" s="59">
        <f>('Annex 1'!F15/'Annex 3'!F15)*100</f>
        <v>111.41463414634147</v>
      </c>
      <c r="G14" s="59">
        <f>('Annex 1'!G15/'Annex 3'!G15)*100</f>
        <v>100.65963060686016</v>
      </c>
      <c r="H14" s="59">
        <f>('Annex 1'!H15/'Annex 3'!I15)*100</f>
        <v>86.455981941309261</v>
      </c>
      <c r="I14" s="59">
        <f>('Annex 1'!I15/'Annex 3'!J15)*100</f>
        <v>89.322709163346616</v>
      </c>
      <c r="J14" s="59">
        <f>('Annex 1'!J15/'Annex 3'!K15)*100</f>
        <v>88.574537540805224</v>
      </c>
      <c r="K14" s="59">
        <f>('Annex 1'!K15/'Annex 3'!L15)*100</f>
        <v>93.554687499999986</v>
      </c>
    </row>
    <row r="15" spans="2:11" ht="15.75" hidden="1" customHeight="1" x14ac:dyDescent="0.25">
      <c r="B15" s="29" t="s">
        <v>9</v>
      </c>
      <c r="C15" s="59">
        <f>('Annex 1'!C16/'Annex 3'!C16)*100</f>
        <v>74.976481655691444</v>
      </c>
      <c r="D15" s="59">
        <f>('Annex 1'!D16/'Annex 3'!D16)*100</f>
        <v>142.56619144602851</v>
      </c>
      <c r="E15" s="59">
        <f>('Annex 1'!E16/'Annex 3'!E16)*100</f>
        <v>85.089463220675938</v>
      </c>
      <c r="F15" s="59">
        <f>('Annex 1'!F16/'Annex 3'!F16)*100</f>
        <v>71.011235955056179</v>
      </c>
      <c r="G15" s="59">
        <f>('Annex 1'!G16/'Annex 3'!G16)*100</f>
        <v>109.1286307053942</v>
      </c>
      <c r="H15" s="59">
        <f>('Annex 1'!H16/'Annex 3'!I16)*100</f>
        <v>75.885826771653541</v>
      </c>
      <c r="I15" s="59">
        <f>('Annex 1'!I16/'Annex 3'!J16)*100</f>
        <v>70.845921450151053</v>
      </c>
      <c r="J15" s="59">
        <f>('Annex 1'!J16/'Annex 3'!K16)*100</f>
        <v>147.82608695652172</v>
      </c>
      <c r="K15" s="59">
        <f>('Annex 1'!K16/'Annex 3'!L16)*100</f>
        <v>57.317073170731717</v>
      </c>
    </row>
    <row r="16" spans="2:11" ht="15.75" hidden="1" customHeight="1" x14ac:dyDescent="0.25">
      <c r="B16" s="29" t="s">
        <v>21</v>
      </c>
      <c r="C16" s="59">
        <f>('Annex 1'!C17/'Annex 3'!C17)*100</f>
        <v>88.656716417910445</v>
      </c>
      <c r="D16" s="59">
        <f>('Annex 1'!D17/'Annex 3'!D17)*100</f>
        <v>125.42857142857142</v>
      </c>
      <c r="E16" s="59">
        <f>('Annex 1'!E17/'Annex 3'!E17)*100</f>
        <v>88.294930875576043</v>
      </c>
      <c r="F16" s="59">
        <f>('Annex 1'!F17/'Annex 3'!F17)*100</f>
        <v>62.706611570247937</v>
      </c>
      <c r="G16" s="59">
        <f>('Annex 1'!G17/'Annex 3'!G17)*100</f>
        <v>112.22929936305732</v>
      </c>
      <c r="H16" s="59">
        <f>('Annex 1'!H17/'Annex 3'!I17)*100</f>
        <v>133.75870069605566</v>
      </c>
      <c r="I16" s="59">
        <f>('Annex 1'!I17/'Annex 3'!J17)*100</f>
        <v>105.01474926253687</v>
      </c>
      <c r="J16" s="59">
        <f>('Annex 1'!J17/'Annex 3'!K17)*100</f>
        <v>115.89595375722543</v>
      </c>
      <c r="K16" s="59">
        <f>('Annex 1'!K17/'Annex 3'!L17)*100</f>
        <v>86.778398510242084</v>
      </c>
    </row>
    <row r="17" spans="2:11" ht="15.75" hidden="1" customHeigh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2:11" s="16" customFormat="1" ht="15.75" hidden="1" customHeight="1" x14ac:dyDescent="0.25">
      <c r="B18" s="27">
        <v>2017</v>
      </c>
      <c r="C18" s="69">
        <f>('Annex 1'!C19/'Annex 3'!C19)*100</f>
        <v>92.67578125</v>
      </c>
      <c r="D18" s="69">
        <f>('Annex 1'!D19/'Annex 3'!D19)*100</f>
        <v>177.53453218660417</v>
      </c>
      <c r="E18" s="69">
        <f>('Annex 1'!E19/'Annex 3'!E19)*100</f>
        <v>88.988966448997957</v>
      </c>
      <c r="F18" s="69">
        <f>('Annex 1'!F19/'Annex 3'!F19)*100</f>
        <v>57.834707843481311</v>
      </c>
      <c r="G18" s="69">
        <f>('Annex 1'!G19/'Annex 3'!G19)*100</f>
        <v>106.35508691935026</v>
      </c>
      <c r="H18" s="69">
        <f>('Annex 1'!H19/'Annex 3'!I19)*100</f>
        <v>106.48251280908887</v>
      </c>
      <c r="I18" s="69">
        <f>('Annex 1'!I19/'Annex 3'!J19)*100</f>
        <v>182.99667036625971</v>
      </c>
      <c r="J18" s="69">
        <f>('Annex 1'!J19/'Annex 3'!K19)*100</f>
        <v>129.54891028890015</v>
      </c>
      <c r="K18" s="69">
        <f>('Annex 1'!K19/'Annex 3'!L19)*100</f>
        <v>95.950477173071945</v>
      </c>
    </row>
    <row r="19" spans="2:11" ht="15.75" hidden="1" customHeight="1" x14ac:dyDescent="0.25">
      <c r="B19" s="29" t="s">
        <v>24</v>
      </c>
      <c r="C19" s="59">
        <f>('Annex 1'!C20/'Annex 3'!C20)*100</f>
        <v>93.377483443708613</v>
      </c>
      <c r="D19" s="59">
        <f>('Annex 1'!D20/'Annex 3'!D20)*100</f>
        <v>144.21699078812694</v>
      </c>
      <c r="E19" s="59">
        <f>('Annex 1'!E20/'Annex 3'!E20)*100</f>
        <v>91.181818181818173</v>
      </c>
      <c r="F19" s="59">
        <f>('Annex 1'!F20/'Annex 3'!F20)*100</f>
        <v>80.086580086580099</v>
      </c>
      <c r="G19" s="59">
        <f>('Annex 1'!G20/'Annex 3'!G20)*100</f>
        <v>109.05027932960894</v>
      </c>
      <c r="H19" s="59">
        <f>('Annex 1'!H20/'Annex 3'!I20)*100</f>
        <v>132.05645161290323</v>
      </c>
      <c r="I19" s="59">
        <f>('Annex 1'!I20/'Annex 3'!J20)*100</f>
        <v>118.51485148514851</v>
      </c>
      <c r="J19" s="59">
        <f>('Annex 1'!J20/'Annex 3'!K20)*100</f>
        <v>110.40763226366002</v>
      </c>
      <c r="K19" s="59">
        <f>('Annex 1'!K20/'Annex 3'!L20)*100</f>
        <v>82.546749777382018</v>
      </c>
    </row>
    <row r="20" spans="2:11" ht="15.75" hidden="1" customHeight="1" x14ac:dyDescent="0.25">
      <c r="B20" s="29" t="s">
        <v>12</v>
      </c>
      <c r="C20" s="59">
        <f>('Annex 1'!C21/'Annex 3'!C21)*100</f>
        <v>85.151237396883602</v>
      </c>
      <c r="D20" s="59">
        <f>('Annex 1'!D21/'Annex 3'!D21)*100</f>
        <v>189.94871794871793</v>
      </c>
      <c r="E20" s="59">
        <f>('Annex 1'!E21/'Annex 3'!E21)*100</f>
        <v>88.17307692307692</v>
      </c>
      <c r="F20" s="59">
        <f>('Annex 1'!F21/'Annex 3'!F21)*100</f>
        <v>48.051948051948052</v>
      </c>
      <c r="G20" s="59">
        <f>('Annex 1'!G21/'Annex 3'!G21)*100</f>
        <v>103.37078651685394</v>
      </c>
      <c r="H20" s="59">
        <f>('Annex 1'!H21/'Annex 3'!I21)*100</f>
        <v>111.31465517241379</v>
      </c>
      <c r="I20" s="59">
        <f>('Annex 1'!I21/'Annex 3'!J21)*100</f>
        <v>99.410222804718217</v>
      </c>
      <c r="J20" s="59">
        <f>('Annex 1'!J21/'Annex 3'!K21)*100</f>
        <v>125.82644628099173</v>
      </c>
      <c r="K20" s="59">
        <f>('Annex 1'!K21/'Annex 3'!L21)*100</f>
        <v>98.596491228070164</v>
      </c>
    </row>
    <row r="21" spans="2:11" ht="15.75" hidden="1" customHeight="1" x14ac:dyDescent="0.25">
      <c r="B21" s="29" t="s">
        <v>9</v>
      </c>
      <c r="C21" s="59">
        <f>('Annex 1'!C22/'Annex 3'!C22)*100</f>
        <v>93.647540983606575</v>
      </c>
      <c r="D21" s="59">
        <f>('Annex 1'!D22/'Annex 3'!D22)*100</f>
        <v>163.54941551540915</v>
      </c>
      <c r="E21" s="59">
        <f>('Annex 1'!E22/'Annex 3'!E22)*100</f>
        <v>89.699570815450642</v>
      </c>
      <c r="F21" s="59">
        <f>('Annex 1'!F22/'Annex 3'!F22)*100</f>
        <v>60.240963855421683</v>
      </c>
      <c r="G21" s="59">
        <f>('Annex 1'!G22/'Annex 3'!G22)*100</f>
        <v>107.8125</v>
      </c>
      <c r="H21" s="59">
        <f>('Annex 1'!H22/'Annex 3'!I22)*100</f>
        <v>89.200680272108855</v>
      </c>
      <c r="I21" s="59">
        <f>('Annex 1'!I22/'Annex 3'!J22)*100</f>
        <v>224.3756243756244</v>
      </c>
      <c r="J21" s="59">
        <f>('Annex 1'!J22/'Annex 3'!K22)*100</f>
        <v>129.96777658431796</v>
      </c>
      <c r="K21" s="59">
        <f>('Annex 1'!K22/'Annex 3'!L22)*100</f>
        <v>134.85772357723576</v>
      </c>
    </row>
    <row r="22" spans="2:11" ht="15.75" hidden="1" customHeight="1" x14ac:dyDescent="0.25">
      <c r="B22" s="29" t="s">
        <v>21</v>
      </c>
      <c r="C22" s="59">
        <f>('Annex 1'!C23/'Annex 3'!C23)*100</f>
        <v>99.279093717816693</v>
      </c>
      <c r="D22" s="59">
        <f>('Annex 1'!D23/'Annex 3'!D23)*100</f>
        <v>213.02966101694915</v>
      </c>
      <c r="E22" s="59">
        <f>('Annex 1'!E23/'Annex 3'!E23)*100</f>
        <v>86.707746478873247</v>
      </c>
      <c r="F22" s="59">
        <f>('Annex 1'!F23/'Annex 3'!F23)*100</f>
        <v>43.904448105436565</v>
      </c>
      <c r="G22" s="59">
        <f>('Annex 1'!G23/'Annex 3'!G23)*100</f>
        <v>105.15695067264575</v>
      </c>
      <c r="H22" s="59">
        <f>('Annex 1'!H23/'Annex 3'!I23)*100</f>
        <v>99.569274946159354</v>
      </c>
      <c r="I22" s="59">
        <f>('Annex 1'!I23/'Annex 3'!J23)*100</f>
        <v>339.35950413223139</v>
      </c>
      <c r="J22" s="59">
        <f>('Annex 1'!J23/'Annex 3'!K23)*100</f>
        <v>157.82997762863533</v>
      </c>
      <c r="K22" s="59">
        <f>('Annex 1'!K23/'Annex 3'!L23)*100</f>
        <v>68.1967213114754</v>
      </c>
    </row>
    <row r="23" spans="2:11" ht="15.75" hidden="1" customHeight="1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2:11" s="16" customFormat="1" ht="15.75" hidden="1" customHeight="1" x14ac:dyDescent="0.25">
      <c r="B24" s="27">
        <v>2018</v>
      </c>
      <c r="C24" s="69">
        <f>('Annex 1'!C25/'Annex 3'!C25)*100</f>
        <v>113.16553727008713</v>
      </c>
      <c r="D24" s="69">
        <f>('Annex 1'!D25/'Annex 3'!D25)*100</f>
        <v>180.89829633453792</v>
      </c>
      <c r="E24" s="69">
        <f>('Annex 1'!E25/'Annex 3'!E25)*100</f>
        <v>88.233939673037057</v>
      </c>
      <c r="F24" s="69">
        <f>('Annex 1'!F25/'Annex 3'!F25)*100</f>
        <v>47.692597475984179</v>
      </c>
      <c r="G24" s="69">
        <f>('Annex 1'!G25/'Annex 3'!G25)*100</f>
        <v>109.70504281636535</v>
      </c>
      <c r="H24" s="69">
        <f>('Annex 1'!H25/'Annex 3'!I25)*100</f>
        <v>125.28433945756781</v>
      </c>
      <c r="I24" s="69">
        <f>('Annex 1'!I25/'Annex 3'!J25)*100</f>
        <v>230.942012376805</v>
      </c>
      <c r="J24" s="69">
        <f>('Annex 1'!J25/'Annex 3'!K25)*100</f>
        <v>139.5812562313061</v>
      </c>
      <c r="K24" s="69">
        <f>('Annex 1'!K25/'Annex 3'!L25)*100</f>
        <v>116.43979057591622</v>
      </c>
    </row>
    <row r="25" spans="2:11" ht="15.75" hidden="1" customHeight="1" x14ac:dyDescent="0.25">
      <c r="B25" s="29" t="s">
        <v>24</v>
      </c>
      <c r="C25" s="59">
        <f>('Annex 1'!C26/'Annex 3'!C26)*100</f>
        <v>110.72164948453609</v>
      </c>
      <c r="D25" s="59">
        <f>('Annex 1'!D26/'Annex 3'!D26)*100</f>
        <v>187.88501026694044</v>
      </c>
      <c r="E25" s="59">
        <f>('Annex 1'!E26/'Annex 3'!E26)*100</f>
        <v>89.877010406811735</v>
      </c>
      <c r="F25" s="59">
        <f>('Annex 1'!F26/'Annex 3'!F26)*100</f>
        <v>26.312849162011176</v>
      </c>
      <c r="G25" s="59">
        <f>('Annex 1'!G26/'Annex 3'!G26)*100</f>
        <v>112.78195488721805</v>
      </c>
      <c r="H25" s="59">
        <f>('Annex 1'!H26/'Annex 3'!I26)*100</f>
        <v>117.70212765957449</v>
      </c>
      <c r="I25" s="59">
        <f>('Annex 1'!I26/'Annex 3'!J26)*100</f>
        <v>305.81896551724139</v>
      </c>
      <c r="J25" s="59">
        <f>('Annex 1'!J26/'Annex 3'!K26)*100</f>
        <v>174.75832438238453</v>
      </c>
      <c r="K25" s="59">
        <f>('Annex 1'!K26/'Annex 3'!L26)*100</f>
        <v>124.81283422459893</v>
      </c>
    </row>
    <row r="26" spans="2:11" ht="15.75" hidden="1" customHeight="1" x14ac:dyDescent="0.25">
      <c r="B26" s="29" t="s">
        <v>12</v>
      </c>
      <c r="C26" s="59">
        <f>('Annex 1'!C27/'Annex 3'!C27)*100</f>
        <v>104.94053064958831</v>
      </c>
      <c r="D26" s="59">
        <f>('Annex 1'!D27/'Annex 3'!D27)*100</f>
        <v>176.5295887662989</v>
      </c>
      <c r="E26" s="59">
        <f>('Annex 1'!E27/'Annex 3'!E27)*100</f>
        <v>95.171026156941636</v>
      </c>
      <c r="F26" s="59">
        <f>('Annex 1'!F27/'Annex 3'!F27)*100</f>
        <v>41.069958847736629</v>
      </c>
      <c r="G26" s="59">
        <f>('Annex 1'!G27/'Annex 3'!G27)*100</f>
        <v>95.619208087615831</v>
      </c>
      <c r="H26" s="59">
        <f>('Annex 1'!H27/'Annex 3'!I27)*100</f>
        <v>111.51189562547965</v>
      </c>
      <c r="I26" s="59">
        <f>('Annex 1'!I27/'Annex 3'!J27)*100</f>
        <v>160.8730800323363</v>
      </c>
      <c r="J26" s="59">
        <f>('Annex 1'!J27/'Annex 3'!K27)*100</f>
        <v>138.61867704280155</v>
      </c>
      <c r="K26" s="59">
        <f>('Annex 1'!K27/'Annex 3'!L27)*100</f>
        <v>92.922374429223751</v>
      </c>
    </row>
    <row r="27" spans="2:11" ht="15.75" hidden="1" customHeight="1" x14ac:dyDescent="0.25">
      <c r="B27" s="29" t="s">
        <v>9</v>
      </c>
      <c r="C27" s="59">
        <f>('Annex 1'!C28/'Annex 3'!C28)*100</f>
        <v>117.23809523809523</v>
      </c>
      <c r="D27" s="59">
        <f>('Annex 1'!D28/'Annex 3'!D28)*100</f>
        <v>179.85153764581122</v>
      </c>
      <c r="E27" s="59">
        <f>('Annex 1'!E28/'Annex 3'!E28)*100</f>
        <v>83.927019982623804</v>
      </c>
      <c r="F27" s="59">
        <f>('Annex 1'!F28/'Annex 3'!F28)*100</f>
        <v>53.944223107569719</v>
      </c>
      <c r="G27" s="59">
        <f>('Annex 1'!G28/'Annex 3'!G28)*100</f>
        <v>114.27221172022686</v>
      </c>
      <c r="H27" s="59">
        <f>('Annex 1'!H28/'Annex 3'!I28)*100</f>
        <v>148.9815712900097</v>
      </c>
      <c r="I27" s="59">
        <f>('Annex 1'!I28/'Annex 3'!J28)*100</f>
        <v>329.59094865100082</v>
      </c>
      <c r="J27" s="59">
        <f>('Annex 1'!J28/'Annex 3'!K28)*100</f>
        <v>115.40726202158977</v>
      </c>
      <c r="K27" s="59">
        <f>('Annex 1'!K28/'Annex 3'!L28)*100</f>
        <v>131.61904761904762</v>
      </c>
    </row>
    <row r="28" spans="2:11" ht="15.75" hidden="1" customHeight="1" x14ac:dyDescent="0.25">
      <c r="B28" s="29" t="s">
        <v>21</v>
      </c>
      <c r="C28" s="59">
        <f>('Annex 1'!C29/'Annex 3'!C29)*100</f>
        <v>119.56947162426614</v>
      </c>
      <c r="D28" s="59">
        <f>('Annex 1'!D29/'Annex 3'!D29)*100</f>
        <v>179.27083333333334</v>
      </c>
      <c r="E28" s="59">
        <f>('Annex 1'!E29/'Annex 3'!E29)*100</f>
        <v>85.100788781770376</v>
      </c>
      <c r="F28" s="59">
        <f>('Annex 1'!F29/'Annex 3'!F29)*100</f>
        <v>84.175405147759761</v>
      </c>
      <c r="G28" s="59">
        <f>('Annex 1'!G29/'Annex 3'!G29)*100</f>
        <v>118.3852140077821</v>
      </c>
      <c r="H28" s="59">
        <f>('Annex 1'!H29/'Annex 3'!I29)*100</f>
        <v>127.65757290686734</v>
      </c>
      <c r="I28" s="59">
        <f>('Annex 1'!I29/'Annex 3'!J29)*100</f>
        <v>139.2755004766444</v>
      </c>
      <c r="J28" s="59">
        <f>('Annex 1'!J29/'Annex 3'!K29)*100</f>
        <v>132.59187620889747</v>
      </c>
      <c r="K28" s="59">
        <f>('Annex 1'!K29/'Annex 3'!L29)*100</f>
        <v>113.03441084462982</v>
      </c>
    </row>
    <row r="29" spans="2:11" ht="15.75" hidden="1" customHeight="1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2:11" s="16" customFormat="1" ht="15.75" hidden="1" customHeight="1" x14ac:dyDescent="0.25">
      <c r="B30" s="27">
        <v>2019</v>
      </c>
      <c r="C30" s="69">
        <f>('Annex 1'!C31/'Annex 3'!C31)*100</f>
        <v>98.845627078849532</v>
      </c>
      <c r="D30" s="69">
        <f>('Annex 1'!D31/'Annex 3'!D31)*100</f>
        <v>123.71676757041325</v>
      </c>
      <c r="E30" s="69">
        <f>('Annex 1'!E31/'Annex 3'!E31)*100</f>
        <v>94.39528023598821</v>
      </c>
      <c r="F30" s="69">
        <f>('Annex 1'!F31/'Annex 3'!F31)*100</f>
        <v>60.125786163522008</v>
      </c>
      <c r="G30" s="69">
        <f>('Annex 1'!G31/'Annex 3'!G31)*100</f>
        <v>121.72230285437833</v>
      </c>
      <c r="H30" s="69">
        <f>('Annex 1'!H31/'Annex 3'!I31)*100</f>
        <v>93.505275498241502</v>
      </c>
      <c r="I30" s="69">
        <f>('Annex 1'!I31/'Annex 3'!J31)*100</f>
        <v>213.35653687187298</v>
      </c>
      <c r="J30" s="69">
        <f>('Annex 1'!J31/'Annex 3'!K31)*100</f>
        <v>83.995981053538102</v>
      </c>
      <c r="K30" s="69">
        <f>('Annex 1'!K31/'Annex 3'!L31)*100</f>
        <v>123.70559554214068</v>
      </c>
    </row>
    <row r="31" spans="2:11" ht="15.75" hidden="1" customHeight="1" x14ac:dyDescent="0.25">
      <c r="B31" s="29" t="s">
        <v>24</v>
      </c>
      <c r="C31" s="59">
        <f>('Annex 1'!C32/'Annex 3'!C32)*100</f>
        <v>112.40740740740742</v>
      </c>
      <c r="D31" s="59">
        <f>('Annex 1'!D32/'Annex 3'!D32)*100</f>
        <v>123.89937106918238</v>
      </c>
      <c r="E31" s="59">
        <f>('Annex 1'!E32/'Annex 3'!E32)*100</f>
        <v>85.157699443413719</v>
      </c>
      <c r="F31" s="59">
        <f>('Annex 1'!F32/'Annex 3'!F32)*100</f>
        <v>75.86837294332723</v>
      </c>
      <c r="G31" s="59">
        <f>('Annex 1'!G32/'Annex 3'!G32)*100</f>
        <v>136.16780045351473</v>
      </c>
      <c r="H31" s="59">
        <f>('Annex 1'!H32/'Annex 3'!I32)*100</f>
        <v>99.546690843155034</v>
      </c>
      <c r="I31" s="59">
        <f>('Annex 1'!I32/'Annex 3'!J32)*100</f>
        <v>212.92576419213972</v>
      </c>
      <c r="J31" s="59">
        <f>('Annex 1'!J32/'Annex 3'!K32)*100</f>
        <v>141.22203098106712</v>
      </c>
      <c r="K31" s="59">
        <f>('Annex 1'!K32/'Annex 3'!L32)*100</f>
        <v>183.61303060217179</v>
      </c>
    </row>
    <row r="32" spans="2:11" ht="15.75" hidden="1" customHeight="1" x14ac:dyDescent="0.25">
      <c r="B32" s="29" t="s">
        <v>12</v>
      </c>
      <c r="C32" s="59">
        <f>('Annex 1'!C33/'Annex 3'!C33)*100</f>
        <v>85.576148267526193</v>
      </c>
      <c r="D32" s="59">
        <f>('Annex 1'!D33/'Annex 3'!D33)*100</f>
        <v>119.31696905016007</v>
      </c>
      <c r="E32" s="59">
        <f>('Annex 1'!E33/'Annex 3'!E33)*100</f>
        <v>99.368421052631589</v>
      </c>
      <c r="F32" s="59">
        <f>('Annex 1'!F33/'Annex 3'!F33)*100</f>
        <v>53.2015065913371</v>
      </c>
      <c r="G32" s="59">
        <f>('Annex 1'!G33/'Annex 3'!G33)*100</f>
        <v>73.777462792345844</v>
      </c>
      <c r="H32" s="59">
        <f>('Annex 1'!H33/'Annex 3'!I33)*100</f>
        <v>104.51488952929876</v>
      </c>
      <c r="I32" s="59">
        <f>('Annex 1'!I33/'Annex 3'!J33)*100</f>
        <v>288.27292110874197</v>
      </c>
      <c r="J32" s="59">
        <f>('Annex 1'!J33/'Annex 3'!K33)*100</f>
        <v>109.45067926757235</v>
      </c>
      <c r="K32" s="59">
        <f>('Annex 1'!K33/'Annex 3'!L33)*100</f>
        <v>120.0525394045534</v>
      </c>
    </row>
    <row r="33" spans="2:11" ht="15.75" hidden="1" customHeight="1" x14ac:dyDescent="0.25">
      <c r="B33" s="29" t="s">
        <v>9</v>
      </c>
      <c r="C33" s="59">
        <f>('Annex 1'!C34/'Annex 3'!C34)*100</f>
        <v>64.911167512690355</v>
      </c>
      <c r="D33" s="59">
        <f>('Annex 1'!D34/'Annex 3'!D34)*100</f>
        <v>145.24312896405922</v>
      </c>
      <c r="E33" s="59">
        <f>('Annex 1'!E34/'Annex 3'!E34)*100</f>
        <v>92.618110236220474</v>
      </c>
      <c r="F33" s="59">
        <f>('Annex 1'!F34/'Annex 3'!F34)*100</f>
        <v>51.551480959097304</v>
      </c>
      <c r="G33" s="59">
        <f>('Annex 1'!G34/'Annex 3'!G34)*100</f>
        <v>111.31868131868133</v>
      </c>
      <c r="H33" s="59">
        <f>('Annex 1'!H34/'Annex 3'!I34)*100</f>
        <v>87.94063079777365</v>
      </c>
      <c r="I33" s="59">
        <f>('Annex 1'!I34/'Annex 3'!J34)*100</f>
        <v>202.21843003412968</v>
      </c>
      <c r="J33" s="59">
        <f>('Annex 1'!J34/'Annex 3'!K34)*100</f>
        <v>51.385767790262172</v>
      </c>
      <c r="K33" s="59">
        <f>('Annex 1'!K34/'Annex 3'!L34)*100</f>
        <v>66.319444444444457</v>
      </c>
    </row>
    <row r="34" spans="2:11" ht="15.75" hidden="1" customHeight="1" x14ac:dyDescent="0.25">
      <c r="B34" s="29" t="s">
        <v>21</v>
      </c>
      <c r="C34" s="59">
        <f>('Annex 1'!C35/'Annex 3'!C35)*100</f>
        <v>144.23393739703459</v>
      </c>
      <c r="D34" s="59">
        <f>('Annex 1'!D35/'Annex 3'!D35)*100</f>
        <v>106.65280665280665</v>
      </c>
      <c r="E34" s="59">
        <f>('Annex 1'!E35/'Annex 3'!E35)*100</f>
        <v>101.07421875</v>
      </c>
      <c r="F34" s="59">
        <f>('Annex 1'!F35/'Annex 3'!F35)*100</f>
        <v>61.872909698996658</v>
      </c>
      <c r="G34" s="59">
        <f>('Annex 1'!G35/'Annex 3'!G35)*100</f>
        <v>190.97744360902257</v>
      </c>
      <c r="H34" s="59">
        <f>('Annex 1'!H35/'Annex 3'!I35)*100</f>
        <v>81.975071907957826</v>
      </c>
      <c r="I34" s="59">
        <f>('Annex 1'!I35/'Annex 3'!J35)*100</f>
        <v>171.1624441132638</v>
      </c>
      <c r="J34" s="59">
        <f>('Annex 1'!J35/'Annex 3'!K35)*100</f>
        <v>68.446601941747574</v>
      </c>
      <c r="K34" s="59">
        <f>('Annex 1'!K35/'Annex 3'!L35)*100</f>
        <v>133.1</v>
      </c>
    </row>
    <row r="35" spans="2:11" ht="15.75" hidden="1" customHeight="1" x14ac:dyDescent="0.25">
      <c r="B35" s="29"/>
      <c r="C35" s="27"/>
      <c r="D35" s="27"/>
      <c r="E35" s="27"/>
      <c r="F35" s="27"/>
      <c r="G35" s="27"/>
      <c r="H35" s="27"/>
      <c r="I35" s="27"/>
      <c r="J35" s="27"/>
      <c r="K35" s="27"/>
    </row>
    <row r="36" spans="2:11" s="16" customFormat="1" ht="15.75" hidden="1" customHeight="1" x14ac:dyDescent="0.25">
      <c r="B36" s="27">
        <v>2020</v>
      </c>
      <c r="C36" s="69">
        <f>('Annex 1'!C37/'Annex 3'!C37)*100</f>
        <v>66.765358993338282</v>
      </c>
      <c r="D36" s="69">
        <f>('Annex 1'!D37/'Annex 3'!D37)*100</f>
        <v>110.50250059537984</v>
      </c>
      <c r="E36" s="69">
        <f>('Annex 1'!E37/'Annex 3'!E37)*100</f>
        <v>74.405850091407686</v>
      </c>
      <c r="F36" s="69">
        <f>('Annex 1'!F37/'Annex 3'!F37)*100</f>
        <v>57.29042510925705</v>
      </c>
      <c r="G36" s="69">
        <f>('Annex 1'!G37/'Annex 3'!G37)*100</f>
        <v>73.976003309888299</v>
      </c>
      <c r="H36" s="69">
        <f>('Annex 1'!H37/'Annex 3'!I37)*100</f>
        <v>83.98481125753851</v>
      </c>
      <c r="I36" s="69">
        <f>('Annex 1'!I37/'Annex 3'!J37)*100</f>
        <v>106.71110437812455</v>
      </c>
      <c r="J36" s="69">
        <f>('Annex 1'!J37/'Annex 3'!K37)*100</f>
        <v>68.578921488280614</v>
      </c>
      <c r="K36" s="69">
        <f>('Annex 1'!K37/'Annex 3'!L37)*100</f>
        <v>99.174434087882815</v>
      </c>
    </row>
    <row r="37" spans="2:11" ht="15.75" hidden="1" customHeight="1" x14ac:dyDescent="0.25">
      <c r="B37" s="29" t="s">
        <v>24</v>
      </c>
      <c r="C37" s="59">
        <f>('Annex 1'!C38/'Annex 3'!C38)*100</f>
        <v>120.57502246181491</v>
      </c>
      <c r="D37" s="59">
        <f>('Annex 1'!D38/'Annex 3'!D38)*100</f>
        <v>103.81050463439753</v>
      </c>
      <c r="E37" s="59">
        <f>('Annex 1'!E38/'Annex 3'!E38)*100</f>
        <v>101.88679245283019</v>
      </c>
      <c r="F37" s="59">
        <f>('Annex 1'!F38/'Annex 3'!F38)*100</f>
        <v>61.532192339038303</v>
      </c>
      <c r="G37" s="59">
        <f>('Annex 1'!G38/'Annex 3'!G38)*100</f>
        <v>150.44543429844097</v>
      </c>
      <c r="H37" s="59">
        <f>('Annex 1'!H38/'Annex 3'!I38)*100</f>
        <v>108.08743169398906</v>
      </c>
      <c r="I37" s="59">
        <f>('Annex 1'!I38/'Annex 3'!J38)*100</f>
        <v>155.78764142732811</v>
      </c>
      <c r="J37" s="59">
        <f>('Annex 1'!J38/'Annex 3'!K38)*100</f>
        <v>81.690140845070431</v>
      </c>
      <c r="K37" s="59">
        <f>('Annex 1'!K38/'Annex 3'!L38)*100</f>
        <v>127.25146198830409</v>
      </c>
    </row>
    <row r="38" spans="2:11" ht="15.75" hidden="1" customHeight="1" x14ac:dyDescent="0.25">
      <c r="B38" s="29" t="s">
        <v>12</v>
      </c>
      <c r="C38" s="59">
        <f>('Annex 1'!C39/'Annex 3'!C39)*100</f>
        <v>45.864156018829867</v>
      </c>
      <c r="D38" s="59">
        <f>('Annex 1'!D39/'Annex 3'!D39)*100</f>
        <v>110.45751633986929</v>
      </c>
      <c r="E38" s="59">
        <f>('Annex 1'!E39/'Annex 3'!E39)*100</f>
        <v>53.517364203027604</v>
      </c>
      <c r="F38" s="59">
        <f>('Annex 1'!F39/'Annex 3'!F39)*100</f>
        <v>56.54618473895583</v>
      </c>
      <c r="G38" s="59">
        <f>('Annex 1'!G39/'Annex 3'!G39)*100</f>
        <v>45.24612272420768</v>
      </c>
      <c r="H38" s="59">
        <f>('Annex 1'!H39/'Annex 3'!I39)*100</f>
        <v>66.095890410958916</v>
      </c>
      <c r="I38" s="59">
        <f>('Annex 1'!I39/'Annex 3'!J39)*100</f>
        <v>91.277777777777786</v>
      </c>
      <c r="J38" s="59">
        <f>('Annex 1'!J39/'Annex 3'!K39)*100</f>
        <v>55.477031802120138</v>
      </c>
      <c r="K38" s="59">
        <f>('Annex 1'!K39/'Annex 3'!L39)*100</f>
        <v>57.441016333938286</v>
      </c>
    </row>
    <row r="39" spans="2:11" ht="15.75" hidden="1" customHeight="1" x14ac:dyDescent="0.25">
      <c r="B39" s="29" t="s">
        <v>9</v>
      </c>
      <c r="C39" s="59">
        <f>('Annex 1'!C40/'Annex 3'!C40)*100</f>
        <v>53.201320132013194</v>
      </c>
      <c r="D39" s="59">
        <f>('Annex 1'!D40/'Annex 3'!D40)*100</f>
        <v>108.01080108010801</v>
      </c>
      <c r="E39" s="59">
        <f>('Annex 1'!E40/'Annex 3'!E40)*100</f>
        <v>77.777777777777786</v>
      </c>
      <c r="F39" s="59">
        <f>('Annex 1'!F40/'Annex 3'!F40)*100</f>
        <v>52.906110283159471</v>
      </c>
      <c r="G39" s="59">
        <f>('Annex 1'!G40/'Annex 3'!G40)*100</f>
        <v>73.513011152416354</v>
      </c>
      <c r="H39" s="59">
        <f>('Annex 1'!H40/'Annex 3'!I40)*100</f>
        <v>75.238095238095255</v>
      </c>
      <c r="I39" s="59">
        <f>('Annex 1'!I40/'Annex 3'!J40)*100</f>
        <v>91.266575217192496</v>
      </c>
      <c r="J39" s="59">
        <f>('Annex 1'!J40/'Annex 3'!K40)*100</f>
        <v>69.395235186316427</v>
      </c>
      <c r="K39" s="59">
        <f>('Annex 1'!K40/'Annex 3'!L40)*100</f>
        <v>123.12633832976445</v>
      </c>
    </row>
    <row r="40" spans="2:11" ht="15.75" hidden="1" customHeight="1" x14ac:dyDescent="0.25">
      <c r="B40" s="29" t="s">
        <v>21</v>
      </c>
      <c r="C40" s="59">
        <f>('Annex 1'!C41/'Annex 3'!C41)*100</f>
        <v>60.356865787432113</v>
      </c>
      <c r="D40" s="59">
        <f>('Annex 1'!D41/'Annex 3'!D41)*100</f>
        <v>119.50286806883366</v>
      </c>
      <c r="E40" s="59">
        <f>('Annex 1'!E41/'Annex 3'!E41)*100</f>
        <v>68.723584108199489</v>
      </c>
      <c r="F40" s="59">
        <f>('Annex 1'!F41/'Annex 3'!F41)*100</f>
        <v>58.688524590163929</v>
      </c>
      <c r="G40" s="59">
        <f>('Annex 1'!G41/'Annex 3'!G41)*100</f>
        <v>55.410312273057372</v>
      </c>
      <c r="H40" s="59">
        <f>('Annex 1'!H41/'Annex 3'!I41)*100</f>
        <v>91.283292978208223</v>
      </c>
      <c r="I40" s="59">
        <f>('Annex 1'!I41/'Annex 3'!J41)*100</f>
        <v>110.10238907849829</v>
      </c>
      <c r="J40" s="59">
        <f>('Annex 1'!J41/'Annex 3'!K41)*100</f>
        <v>70.712773465067045</v>
      </c>
      <c r="K40" s="59">
        <f>('Annex 1'!K41/'Annex 3'!L41)*100</f>
        <v>98.726851851851833</v>
      </c>
    </row>
    <row r="41" spans="2:11" ht="15.75" hidden="1" customHeight="1" x14ac:dyDescent="0.25">
      <c r="B41" s="32"/>
      <c r="C41" s="59"/>
      <c r="D41" s="59"/>
      <c r="E41" s="59" t="s">
        <v>20</v>
      </c>
      <c r="F41" s="59" t="s">
        <v>20</v>
      </c>
      <c r="G41" s="59" t="s">
        <v>20</v>
      </c>
      <c r="H41" s="59" t="s">
        <v>20</v>
      </c>
      <c r="I41" s="59" t="s">
        <v>20</v>
      </c>
      <c r="J41" s="59" t="s">
        <v>20</v>
      </c>
      <c r="K41" s="59"/>
    </row>
    <row r="42" spans="2:11" s="16" customFormat="1" ht="15.75" hidden="1" x14ac:dyDescent="0.25">
      <c r="B42" s="27">
        <v>2021</v>
      </c>
      <c r="C42" s="69">
        <f>('Annex 1'!C43/'Annex 3'!C43)*100</f>
        <v>78.984485190409018</v>
      </c>
      <c r="D42" s="69">
        <f>('Annex 1'!D43/'Annex 3'!D43)*100</f>
        <v>131.94154488517745</v>
      </c>
      <c r="E42" s="69">
        <f>('Annex 1'!E43/'Annex 3'!E43)*100</f>
        <v>63.103367082646578</v>
      </c>
      <c r="F42" s="69">
        <f>('Annex 1'!F43/'Annex 3'!F43)*100</f>
        <v>90.068683868572478</v>
      </c>
      <c r="G42" s="69">
        <f>('Annex 1'!G43/'Annex 3'!G43)*100</f>
        <v>89.19080919080919</v>
      </c>
      <c r="H42" s="69">
        <f>('Annex 1'!H43/'Annex 3'!I43)*100</f>
        <v>101.3188193426837</v>
      </c>
      <c r="I42" s="69">
        <f>('Annex 1'!I43/'Annex 3'!J43)*100</f>
        <v>106.75675675675676</v>
      </c>
      <c r="J42" s="69">
        <f>('Annex 1'!J43/'Annex 3'!K43)*100</f>
        <v>58.43166542195668</v>
      </c>
      <c r="K42" s="69">
        <f>('Annex 1'!K43/'Annex 3'!L43)*100</f>
        <v>100.31018849916487</v>
      </c>
    </row>
    <row r="43" spans="2:11" ht="15.75" hidden="1" x14ac:dyDescent="0.25">
      <c r="B43" s="29" t="s">
        <v>24</v>
      </c>
      <c r="C43" s="59">
        <f>('Annex 1'!C44/'Annex 3'!C44)*100</f>
        <v>74.312647289866447</v>
      </c>
      <c r="D43" s="59">
        <f>('Annex 1'!D44/'Annex 3'!D44)*100</f>
        <v>129.21771913289351</v>
      </c>
      <c r="E43" s="59">
        <f>('Annex 1'!E44/'Annex 3'!E44)*100</f>
        <v>48.062015503875969</v>
      </c>
      <c r="F43" s="59">
        <f>('Annex 1'!F44/'Annex 3'!F44)*100</f>
        <v>74.620909816440545</v>
      </c>
      <c r="G43" s="59">
        <f>('Annex 1'!G44/'Annex 3'!G44)*100</f>
        <v>88.490566037735846</v>
      </c>
      <c r="H43" s="59">
        <f>('Annex 1'!H44/'Annex 3'!I44)*100</f>
        <v>98.018867924528308</v>
      </c>
      <c r="I43" s="59">
        <f>('Annex 1'!I44/'Annex 3'!J44)*100</f>
        <v>160.2253032928943</v>
      </c>
      <c r="J43" s="59">
        <f>('Annex 1'!J44/'Annex 3'!K44)*100</f>
        <v>61.583924349881805</v>
      </c>
      <c r="K43" s="59">
        <f>('Annex 1'!K44/'Annex 3'!L44)*100</f>
        <v>91.299677765843185</v>
      </c>
    </row>
    <row r="44" spans="2:11" ht="15.75" hidden="1" x14ac:dyDescent="0.25">
      <c r="B44" s="29" t="s">
        <v>12</v>
      </c>
      <c r="C44" s="59">
        <f>('Annex 1'!C45/'Annex 3'!C45)*100</f>
        <v>68.666666666666671</v>
      </c>
      <c r="D44" s="59">
        <f>('Annex 1'!D45/'Annex 3'!D45)*100</f>
        <v>124.47679708826207</v>
      </c>
      <c r="E44" s="59">
        <f>('Annex 1'!E45/'Annex 3'!E45)*100</f>
        <v>76.512820512820511</v>
      </c>
      <c r="F44" s="59">
        <f>('Annex 1'!F45/'Annex 3'!F45)*100</f>
        <v>78.829717291255761</v>
      </c>
      <c r="G44" s="59">
        <f>('Annex 1'!G45/'Annex 3'!G45)*100</f>
        <v>81.673306772908376</v>
      </c>
      <c r="H44" s="59">
        <f>('Annex 1'!H45/'Annex 3'!I45)*100</f>
        <v>117.96875</v>
      </c>
      <c r="I44" s="59">
        <f>('Annex 1'!I45/'Annex 3'!J45)*100</f>
        <v>97.742663656884872</v>
      </c>
      <c r="J44" s="59">
        <f>('Annex 1'!J45/'Annex 3'!K45)*100</f>
        <v>48.654353562005277</v>
      </c>
      <c r="K44" s="59">
        <f>('Annex 1'!K45/'Annex 3'!L45)*100</f>
        <v>81.410256410256423</v>
      </c>
    </row>
    <row r="45" spans="2:11" ht="15.75" hidden="1" x14ac:dyDescent="0.25">
      <c r="B45" s="29" t="s">
        <v>9</v>
      </c>
      <c r="C45" s="59">
        <f>('Annex 1'!C46/'Annex 3'!C46)*100</f>
        <v>75.206087507926441</v>
      </c>
      <c r="D45" s="59">
        <f>('Annex 1'!D46/'Annex 3'!D46)*100</f>
        <v>132.12962962962962</v>
      </c>
      <c r="E45" s="59">
        <f>('Annex 1'!E46/'Annex 3'!E46)*100</f>
        <v>65.642458100558656</v>
      </c>
      <c r="F45" s="59">
        <f>('Annex 1'!F46/'Annex 3'!F46)*100</f>
        <v>84.234828496042226</v>
      </c>
      <c r="G45" s="59">
        <f>('Annex 1'!G46/'Annex 3'!G46)*100</f>
        <v>93.212312549329113</v>
      </c>
      <c r="H45" s="59">
        <f>('Annex 1'!H46/'Annex 3'!I46)*100</f>
        <v>101.72413793103449</v>
      </c>
      <c r="I45" s="59">
        <f>('Annex 1'!I46/'Annex 3'!J46)*100</f>
        <v>77.89425706472197</v>
      </c>
      <c r="J45" s="59">
        <f>('Annex 1'!J46/'Annex 3'!K46)*100</f>
        <v>60.456730769230759</v>
      </c>
      <c r="K45" s="59">
        <f>('Annex 1'!K46/'Annex 3'!L46)*100</f>
        <v>121.08239095315025</v>
      </c>
    </row>
    <row r="46" spans="2:11" ht="15.75" hidden="1" x14ac:dyDescent="0.25">
      <c r="B46" s="29" t="s">
        <v>21</v>
      </c>
      <c r="C46" s="59">
        <f>('Annex 1'!C47/'Annex 3'!C47)*100</f>
        <v>99.621498864496587</v>
      </c>
      <c r="D46" s="59">
        <f>('Annex 1'!D47/'Annex 3'!D47)*100</f>
        <v>142.20354808590105</v>
      </c>
      <c r="E46" s="59">
        <f>('Annex 1'!E47/'Annex 3'!E47)*100</f>
        <v>64.705882352941174</v>
      </c>
      <c r="F46" s="59">
        <f>('Annex 1'!F47/'Annex 3'!F47)*100</f>
        <v>131.35824977210572</v>
      </c>
      <c r="G46" s="59">
        <f>('Annex 1'!G47/'Annex 3'!G47)*100</f>
        <v>92.761770906535475</v>
      </c>
      <c r="H46" s="59">
        <f>('Annex 1'!H47/'Annex 3'!I47)*100</f>
        <v>91.390261115031763</v>
      </c>
      <c r="I46" s="59">
        <f>('Annex 1'!I47/'Annex 3'!J47)*100</f>
        <v>119.39655172413792</v>
      </c>
      <c r="J46" s="59">
        <f>('Annex 1'!J47/'Annex 3'!K47)*100</f>
        <v>65.30470914127423</v>
      </c>
      <c r="K46" s="59">
        <f>('Annex 1'!K47/'Annex 3'!L47)*100</f>
        <v>100.46040515653776</v>
      </c>
    </row>
    <row r="47" spans="2:11" ht="15.75" hidden="1" x14ac:dyDescent="0.25">
      <c r="B47" s="32"/>
      <c r="C47" s="59"/>
      <c r="D47" s="59"/>
      <c r="E47" s="59" t="s">
        <v>20</v>
      </c>
      <c r="F47" s="59" t="s">
        <v>20</v>
      </c>
      <c r="G47" s="59" t="s">
        <v>20</v>
      </c>
      <c r="H47" s="59" t="s">
        <v>20</v>
      </c>
      <c r="I47" s="59" t="s">
        <v>20</v>
      </c>
      <c r="J47" s="59" t="s">
        <v>20</v>
      </c>
      <c r="K47" s="59"/>
    </row>
    <row r="48" spans="2:11" s="16" customFormat="1" ht="15.75" hidden="1" x14ac:dyDescent="0.25">
      <c r="B48" s="27">
        <v>2022</v>
      </c>
      <c r="C48" s="69">
        <f>('Annex 1'!C49/'Annex 3'!C49)*100</f>
        <v>117.20896601590742</v>
      </c>
      <c r="D48" s="69">
        <f>('Annex 1'!D49/'Annex 3'!D49)*100</f>
        <v>144.08652715730074</v>
      </c>
      <c r="E48" s="69">
        <f>('Annex 1'!E49/'Annex 3'!E49)*100</f>
        <v>80.127475529251086</v>
      </c>
      <c r="F48" s="69">
        <f>('Annex 1'!F49/'Annex 3'!F49)*100</f>
        <v>85.339943342776209</v>
      </c>
      <c r="G48" s="69">
        <f>('Annex 1'!G49/'Annex 3'!G49)*100</f>
        <v>93.003412969283275</v>
      </c>
      <c r="H48" s="69">
        <f>('Annex 1'!H49/'Annex 3'!I49)*100</f>
        <v>118.96992333398859</v>
      </c>
      <c r="I48" s="69">
        <f>('Annex 1'!I49/'Annex 3'!J49)*100</f>
        <v>101.68667375778757</v>
      </c>
      <c r="J48" s="69">
        <f>('Annex 1'!J49/'Annex 3'!K49)*100</f>
        <v>69.5837023914969</v>
      </c>
      <c r="K48" s="69">
        <f>('Annex 1'!K49/'Annex 3'!L49)*100</f>
        <v>89.426566658601487</v>
      </c>
    </row>
    <row r="49" spans="2:15" s="4" customFormat="1" ht="15.75" hidden="1" x14ac:dyDescent="0.25">
      <c r="B49" s="29" t="s">
        <v>24</v>
      </c>
      <c r="C49" s="59">
        <f>('Annex 1'!C50/'Annex 3'!C50)*100</f>
        <v>110.27696793002917</v>
      </c>
      <c r="D49" s="59">
        <f>('Annex 1'!D50/'Annex 3'!D50)*100</f>
        <v>137.42802303262954</v>
      </c>
      <c r="E49" s="59">
        <f>('Annex 1'!E50/'Annex 3'!E50)*100</f>
        <v>95.758718190386432</v>
      </c>
      <c r="F49" s="59">
        <f>('Annex 1'!F50/'Annex 3'!F50)*100</f>
        <v>97.91216702663786</v>
      </c>
      <c r="G49" s="59">
        <f>('Annex 1'!G50/'Annex 3'!G50)*100</f>
        <v>93.888888888888886</v>
      </c>
      <c r="H49" s="59">
        <f>('Annex 1'!H50/'Annex 3'!I50)*100</f>
        <v>116.03773584905659</v>
      </c>
      <c r="I49" s="59">
        <f>('Annex 1'!I50/'Annex 3'!J50)*100</f>
        <v>103.87441549766201</v>
      </c>
      <c r="J49" s="59">
        <f>('Annex 1'!J50/'Annex 3'!K50)*100</f>
        <v>66.047745358090182</v>
      </c>
      <c r="K49" s="59">
        <f>('Annex 1'!K50/'Annex 3'!L50)*100</f>
        <v>118.44919786096257</v>
      </c>
    </row>
    <row r="50" spans="2:15" s="4" customFormat="1" ht="15.75" hidden="1" x14ac:dyDescent="0.25">
      <c r="B50" s="29" t="s">
        <v>12</v>
      </c>
      <c r="C50" s="59">
        <f>('Annex 1'!C51/'Annex 3'!C51)*100</f>
        <v>116.62011173184359</v>
      </c>
      <c r="D50" s="59">
        <f>('Annex 1'!D51/'Annex 3'!D51)*100</f>
        <v>125.86206896551724</v>
      </c>
      <c r="E50" s="59">
        <f>('Annex 1'!E51/'Annex 3'!E51)*100</f>
        <v>72.086720867208669</v>
      </c>
      <c r="F50" s="59">
        <f>('Annex 1'!F51/'Annex 3'!F51)*100</f>
        <v>90.608808290155437</v>
      </c>
      <c r="G50" s="59">
        <f>('Annex 1'!G51/'Annex 3'!G51)*100</f>
        <v>86.447638603696092</v>
      </c>
      <c r="H50" s="59">
        <f>('Annex 1'!H51/'Annex 3'!I51)*100</f>
        <v>128.46441947565543</v>
      </c>
      <c r="I50" s="59">
        <f>('Annex 1'!I51/'Annex 3'!J51)*100</f>
        <v>74.972067039106136</v>
      </c>
      <c r="J50" s="59">
        <f>('Annex 1'!J51/'Annex 3'!K51)*100</f>
        <v>74.338813438170121</v>
      </c>
      <c r="K50" s="59">
        <f>('Annex 1'!K51/'Annex 3'!L51)*100</f>
        <v>80.336487907465838</v>
      </c>
    </row>
    <row r="51" spans="2:15" s="4" customFormat="1" ht="15.75" hidden="1" x14ac:dyDescent="0.25">
      <c r="B51" s="29" t="s">
        <v>9</v>
      </c>
      <c r="C51" s="59">
        <f>('Annex 1'!C52/'Annex 3'!C52)*100</f>
        <v>124.22451994091578</v>
      </c>
      <c r="D51" s="59">
        <f>('Annex 1'!D52/'Annex 3'!D52)*100</f>
        <v>170.47619047619048</v>
      </c>
      <c r="E51" s="59">
        <f>('Annex 1'!E52/'Annex 3'!E52)*100</f>
        <v>71.788194444444443</v>
      </c>
      <c r="F51" s="59">
        <f>('Annex 1'!F52/'Annex 3'!F52)*100</f>
        <v>78.62932940309507</v>
      </c>
      <c r="G51" s="59">
        <f>('Annex 1'!G52/'Annex 3'!G52)*100</f>
        <v>94.280955024986127</v>
      </c>
      <c r="H51" s="59">
        <f>('Annex 1'!H52/'Annex 3'!I52)*100</f>
        <v>132.60489510489509</v>
      </c>
      <c r="I51" s="59">
        <f>('Annex 1'!I52/'Annex 3'!J52)*100</f>
        <v>109.16666666666669</v>
      </c>
      <c r="J51" s="59">
        <f>('Annex 1'!J52/'Annex 3'!K52)*100</f>
        <v>74.883359253499222</v>
      </c>
      <c r="K51" s="59">
        <f>('Annex 1'!K52/'Annex 3'!L52)*100</f>
        <v>81.133746678476513</v>
      </c>
    </row>
    <row r="52" spans="2:15" s="4" customFormat="1" ht="15.75" hidden="1" x14ac:dyDescent="0.25">
      <c r="B52" s="29" t="s">
        <v>21</v>
      </c>
      <c r="C52" s="59">
        <f>('Annex 1'!C53/'Annex 3'!C53)*100</f>
        <v>117.90393013100436</v>
      </c>
      <c r="D52" s="59">
        <f>('Annex 1'!D53/'Annex 3'!D53)*100</f>
        <v>143.43720491029273</v>
      </c>
      <c r="E52" s="59">
        <f>('Annex 1'!E53/'Annex 3'!E53)*100</f>
        <v>81.919850885368135</v>
      </c>
      <c r="F52" s="59">
        <f>('Annex 1'!F53/'Annex 3'!F53)*100</f>
        <v>73.122238586156101</v>
      </c>
      <c r="G52" s="59">
        <f>('Annex 1'!G53/'Annex 3'!G53)*100</f>
        <v>98.49669272399278</v>
      </c>
      <c r="H52" s="59">
        <f>('Annex 1'!H53/'Annex 3'!I53)*100</f>
        <v>100.44910179640718</v>
      </c>
      <c r="I52" s="59">
        <f>('Annex 1'!I53/'Annex 3'!J53)*100</f>
        <v>121.4993804213135</v>
      </c>
      <c r="J52" s="59">
        <f>('Annex 1'!J53/'Annex 3'!K53)*100</f>
        <v>64.049586776859513</v>
      </c>
      <c r="K52" s="59">
        <f>('Annex 1'!K53/'Annex 3'!L53)*100</f>
        <v>73.68421052631578</v>
      </c>
    </row>
    <row r="53" spans="2:15" s="4" customFormat="1" ht="15.75" hidden="1" x14ac:dyDescent="0.25">
      <c r="B53" s="32"/>
      <c r="C53" s="59"/>
      <c r="D53" s="59"/>
      <c r="E53" s="59"/>
      <c r="F53" s="59"/>
      <c r="G53" s="59"/>
      <c r="H53" s="59"/>
      <c r="I53" s="59"/>
      <c r="J53" s="59"/>
      <c r="K53" s="59"/>
    </row>
    <row r="54" spans="2:15" s="4" customFormat="1" ht="15.75" x14ac:dyDescent="0.25">
      <c r="B54" s="27">
        <v>2023</v>
      </c>
      <c r="C54" s="69">
        <f>('Annex 1'!C55/'Annex 3'!C55)*100</f>
        <v>99.841772151898738</v>
      </c>
      <c r="D54" s="69">
        <f>('Annex 1'!D55/'Annex 3'!D55)*100</f>
        <v>140.05934718100889</v>
      </c>
      <c r="E54" s="69">
        <f>('Annex 1'!E55/'Annex 3'!E55)*100</f>
        <v>81.875563570784479</v>
      </c>
      <c r="F54" s="69">
        <f>('Annex 1'!F55/'Annex 3'!F55)*100</f>
        <v>87.471698113207552</v>
      </c>
      <c r="G54" s="69">
        <f>('Annex 1'!G55/'Annex 3'!G55)*100</f>
        <v>92.145454545454555</v>
      </c>
      <c r="H54" s="69">
        <f>('Annex 1'!H55/'Annex 3'!I55)*100</f>
        <v>104.00667779632722</v>
      </c>
      <c r="I54" s="69">
        <f>('Annex 1'!I55/'Annex 3'!J55)*100</f>
        <v>96.021220159151198</v>
      </c>
      <c r="J54" s="69">
        <f>('Annex 1'!J55/'Annex 3'!K55)*100</f>
        <v>71.000788022064611</v>
      </c>
      <c r="K54" s="69">
        <f>('Annex 1'!K55/'Annex 3'!L55)*100</f>
        <v>89.577464788732399</v>
      </c>
    </row>
    <row r="55" spans="2:15" s="4" customFormat="1" ht="15.75" x14ac:dyDescent="0.25">
      <c r="B55" s="29" t="s">
        <v>24</v>
      </c>
      <c r="C55" s="59">
        <f>('Annex 1'!C56/'Annex 3'!C56)*100</f>
        <v>114.54689984101749</v>
      </c>
      <c r="D55" s="59">
        <f>('Annex 1'!D56/'Annex 3'!D56)*100</f>
        <v>135.02879078694815</v>
      </c>
      <c r="E55" s="59">
        <f>('Annex 1'!E56/'Annex 3'!E56)*100</f>
        <v>98.224852071005913</v>
      </c>
      <c r="F55" s="59">
        <f>('Annex 1'!F56/'Annex 3'!F56)*100</f>
        <v>109.7381342062193</v>
      </c>
      <c r="G55" s="59">
        <f>('Annex 1'!G56/'Annex 3'!G56)*100</f>
        <v>103.57398141529663</v>
      </c>
      <c r="H55" s="59">
        <f>('Annex 1'!H56/'Annex 3'!I56)*100</f>
        <v>106.65597433841218</v>
      </c>
      <c r="I55" s="59">
        <f>('Annex 1'!I56/'Annex 3'!J56)*100</f>
        <v>110.76604554865423</v>
      </c>
      <c r="J55" s="59">
        <f>('Annex 1'!J56/'Annex 3'!K56)*100</f>
        <v>75.019700551615443</v>
      </c>
      <c r="K55" s="59">
        <f>('Annex 1'!K56/'Annex 3'!L56)*100</f>
        <v>119.58568738229755</v>
      </c>
    </row>
    <row r="56" spans="2:15" s="4" customFormat="1" ht="15.75" x14ac:dyDescent="0.25">
      <c r="B56" s="29" t="s">
        <v>12</v>
      </c>
      <c r="C56" s="59">
        <f>('Annex 1'!C57/'Annex 3'!C57)*100</f>
        <v>81.2807881773399</v>
      </c>
      <c r="D56" s="59">
        <f>('Annex 1'!D57/'Annex 3'!D57)*100</f>
        <v>142.34326824254882</v>
      </c>
      <c r="E56" s="59">
        <f>('Annex 1'!E57/'Annex 3'!E57)*100</f>
        <v>82.266910420475313</v>
      </c>
      <c r="F56" s="59">
        <f>('Annex 1'!F57/'Annex 3'!F57)*100</f>
        <v>97.316384180790976</v>
      </c>
      <c r="G56" s="59">
        <f>('Annex 1'!G57/'Annex 3'!G57)*100</f>
        <v>80.19401778496362</v>
      </c>
      <c r="H56" s="59">
        <f>('Annex 1'!H57/'Annex 3'!I57)*100</f>
        <v>80.376344086021518</v>
      </c>
      <c r="I56" s="59">
        <f>('Annex 1'!I57/'Annex 3'!J57)*100</f>
        <v>95.969581749049425</v>
      </c>
      <c r="J56" s="59">
        <f>('Annex 1'!J57/'Annex 3'!K57)*100</f>
        <v>68.099547511312224</v>
      </c>
      <c r="K56" s="59">
        <f>('Annex 1'!K57/'Annex 3'!L57)*100</f>
        <v>63.520871143375679</v>
      </c>
    </row>
    <row r="57" spans="2:15" s="4" customFormat="1" ht="15.75" x14ac:dyDescent="0.25">
      <c r="B57" s="29" t="s">
        <v>9</v>
      </c>
      <c r="C57" s="59">
        <f>('Annex 1'!C58/'Annex 3'!C58)*100</f>
        <v>97.893915756630278</v>
      </c>
      <c r="D57" s="59">
        <f>('Annex 1'!D58/'Annex 3'!D58)*100</f>
        <v>141.29353233830847</v>
      </c>
      <c r="E57" s="59">
        <f>('Annex 1'!E58/'Annex 3'!E58)*100</f>
        <v>72.480280455740584</v>
      </c>
      <c r="F57" s="59">
        <f>('Annex 1'!F58/'Annex 3'!F58)*100</f>
        <v>74.410029498525077</v>
      </c>
      <c r="G57" s="59">
        <f>('Annex 1'!G58/'Annex 3'!G58)*100</f>
        <v>91.690962099125372</v>
      </c>
      <c r="H57" s="59">
        <f>('Annex 1'!H58/'Annex 3'!I58)*100</f>
        <v>109.31372549019609</v>
      </c>
      <c r="I57" s="59">
        <f>('Annex 1'!I58/'Annex 3'!J58)*100</f>
        <v>87.702078521939967</v>
      </c>
      <c r="J57" s="59">
        <f>('Annex 1'!J58/'Annex 3'!K58)*100</f>
        <v>75.828970331588138</v>
      </c>
      <c r="K57" s="59">
        <f>('Annex 1'!K58/'Annex 3'!L58)*100</f>
        <v>87.253983130271777</v>
      </c>
      <c r="O57" s="84"/>
    </row>
    <row r="58" spans="2:15" s="4" customFormat="1" ht="15.75" customHeight="1" x14ac:dyDescent="0.25">
      <c r="B58" s="29" t="s">
        <v>21</v>
      </c>
      <c r="C58" s="59">
        <f>('Annex 1'!C59/'Annex 3'!C59)*100</f>
        <v>104.77290223248652</v>
      </c>
      <c r="D58" s="59">
        <f>('Annex 1'!D59/'Annex 3'!D59)*100</f>
        <v>142.03323558162268</v>
      </c>
      <c r="E58" s="59">
        <f>('Annex 1'!E59/'Annex 3'!E59)*100</f>
        <v>76.346801346801357</v>
      </c>
      <c r="F58" s="59">
        <f>('Annex 1'!F59/'Annex 3'!F59)*100</f>
        <v>69.65517241379311</v>
      </c>
      <c r="G58" s="59">
        <f>('Annex 1'!G59/'Annex 3'!G59)*100</f>
        <v>91.75050301810866</v>
      </c>
      <c r="H58" s="59">
        <f>('Annex 1'!H59/'Annex 3'!I59)*100</f>
        <v>117.6910299003322</v>
      </c>
      <c r="I58" s="59">
        <f>('Annex 1'!I59/'Annex 3'!J59)*100</f>
        <v>91.530944625407159</v>
      </c>
      <c r="J58" s="59">
        <f>('Annex 1'!J59/'Annex 3'!K59)*100</f>
        <v>65.941485371342836</v>
      </c>
      <c r="K58" s="59">
        <f>('Annex 1'!K59/'Annex 3'!L59)*100</f>
        <v>88.899707887049644</v>
      </c>
    </row>
    <row r="59" spans="2:15" s="4" customFormat="1" ht="15.75" customHeight="1" x14ac:dyDescent="0.25">
      <c r="B59" s="29"/>
      <c r="C59" s="59"/>
      <c r="D59" s="59"/>
      <c r="E59" s="59"/>
      <c r="F59" s="59"/>
      <c r="G59" s="59"/>
      <c r="H59" s="59"/>
      <c r="I59" s="59"/>
      <c r="J59" s="59"/>
      <c r="K59" s="59"/>
    </row>
    <row r="60" spans="2:15" s="4" customFormat="1" ht="15.75" customHeight="1" x14ac:dyDescent="0.25">
      <c r="B60" s="27">
        <v>2024</v>
      </c>
      <c r="C60" s="69">
        <f>('Annex 1'!C61/'Annex 3'!C61)*100</f>
        <v>104.35139573070606</v>
      </c>
      <c r="D60" s="69">
        <f>('Annex 1'!D61/'Annex 3'!D61)*100</f>
        <v>135.52758954501451</v>
      </c>
      <c r="E60" s="69">
        <f>('Annex 1'!E61/'Annex 3'!E61)*100</f>
        <v>81.160714285714292</v>
      </c>
      <c r="F60" s="69">
        <f>('Annex 1'!F61/'Annex 3'!F61)*100</f>
        <v>84.968354430379748</v>
      </c>
      <c r="G60" s="69">
        <f>('Annex 1'!G61/'Annex 3'!G61)*100</f>
        <v>98.006134969325146</v>
      </c>
      <c r="H60" s="69">
        <f>('Annex 1'!H61/'Annex 3'!I61)*100</f>
        <v>104.54950936663694</v>
      </c>
      <c r="I60" s="69">
        <f>('Annex 1'!I61/'Annex 3'!J61)*100</f>
        <v>105.93342981186686</v>
      </c>
      <c r="J60" s="69">
        <f>('Annex 1'!J61/'Annex 3'!K61)*100</f>
        <v>75.423045930701051</v>
      </c>
      <c r="K60" s="69">
        <f>('Annex 1'!K61/'Annex 3'!L61)*100</f>
        <v>83.798882681564251</v>
      </c>
    </row>
    <row r="61" spans="2:15" s="4" customFormat="1" ht="15.75" customHeight="1" x14ac:dyDescent="0.25">
      <c r="B61" s="29" t="s">
        <v>24</v>
      </c>
      <c r="C61" s="59">
        <f>('Annex 1'!C62/'Annex 3'!C62)*100</f>
        <v>108.78787878787878</v>
      </c>
      <c r="D61" s="59">
        <f>('Annex 1'!D62/'Annex 3'!D62)*100</f>
        <v>139.85943775100404</v>
      </c>
      <c r="E61" s="59">
        <f>('Annex 1'!E62/'Annex 3'!E62)*100</f>
        <v>99.693877551020421</v>
      </c>
      <c r="F61" s="59">
        <f>('Annex 1'!F62/'Annex 3'!F62)*100</f>
        <v>104.53074433656957</v>
      </c>
      <c r="G61" s="59">
        <f>('Annex 1'!G62/'Annex 3'!G62)*100</f>
        <v>100.27797081306464</v>
      </c>
      <c r="H61" s="59">
        <f>('Annex 1'!H62/'Annex 3'!I62)*100</f>
        <v>118.72791519434629</v>
      </c>
      <c r="I61" s="59">
        <f>('Annex 1'!I62/'Annex 3'!J62)*100</f>
        <v>90.981281905842309</v>
      </c>
      <c r="J61" s="59">
        <f>('Annex 1'!J62/'Annex 3'!K62)*100</f>
        <v>78.058405682715076</v>
      </c>
      <c r="K61" s="59">
        <f>('Annex 1'!K62/'Annex 3'!L62)*100</f>
        <v>121.09090909090907</v>
      </c>
    </row>
    <row r="62" spans="2:15" s="4" customFormat="1" ht="15.75" customHeight="1" x14ac:dyDescent="0.25">
      <c r="B62" s="29" t="s">
        <v>12</v>
      </c>
      <c r="C62" s="59">
        <f>('Annex 1'!C63/'Annex 3'!C63)*100</f>
        <v>104.05844155844154</v>
      </c>
      <c r="D62" s="59">
        <f>('Annex 1'!D63/'Annex 3'!D63)*100</f>
        <v>134.82233502538071</v>
      </c>
      <c r="E62" s="59">
        <f>('Annex 1'!E63/'Annex 3'!E63)*100</f>
        <v>89.791873141724466</v>
      </c>
      <c r="F62" s="59">
        <f>('Annex 1'!F63/'Annex 3'!F63)*100</f>
        <v>97.84482758620689</v>
      </c>
      <c r="G62" s="59">
        <f>('Annex 1'!G63/'Annex 3'!G63)*100</f>
        <v>95.080763582966227</v>
      </c>
      <c r="H62" s="59">
        <f>('Annex 1'!H63/'Annex 3'!I63)*100</f>
        <v>80.352644836272049</v>
      </c>
      <c r="I62" s="59">
        <f>('Annex 1'!I63/'Annex 3'!J63)*100</f>
        <v>102.26586102719033</v>
      </c>
      <c r="J62" s="59">
        <f>('Annex 1'!J63/'Annex 3'!K63)*100</f>
        <v>74.441878367975363</v>
      </c>
      <c r="K62" s="59">
        <f>('Annex 1'!K63/'Annex 3'!L63)*100</f>
        <v>56.444818871103621</v>
      </c>
    </row>
    <row r="63" spans="2:15" s="4" customFormat="1" ht="15.75" customHeight="1" x14ac:dyDescent="0.25">
      <c r="B63" s="29" t="s">
        <v>9</v>
      </c>
      <c r="C63" s="59">
        <f>('Annex 1'!C64/'Annex 3'!C64)*100</f>
        <v>99.916317991631814</v>
      </c>
      <c r="D63" s="59">
        <f>('Annex 1'!D64/'Annex 3'!D64)*100</f>
        <v>125.78268876611418</v>
      </c>
      <c r="E63" s="59">
        <f>('Annex 1'!E64/'Annex 3'!E64)*100</f>
        <v>65.705378020264988</v>
      </c>
      <c r="F63" s="59">
        <f>('Annex 1'!F64/'Annex 3'!F64)*100</f>
        <v>69.933677229182038</v>
      </c>
      <c r="G63" s="59">
        <f>('Annex 1'!G64/'Annex 3'!G64)*100</f>
        <v>96.768982229402255</v>
      </c>
      <c r="H63" s="59">
        <f>('Annex 1'!H64/'Annex 3'!I64)*100</f>
        <v>102.86650286650287</v>
      </c>
      <c r="I63" s="59">
        <f>('Annex 1'!I64/'Annex 3'!J64)*100</f>
        <v>104.98883097542813</v>
      </c>
      <c r="J63" s="59">
        <f>('Annex 1'!J64/'Annex 3'!K64)*100</f>
        <v>77.125328659070988</v>
      </c>
      <c r="K63" s="59">
        <f>('Annex 1'!K64/'Annex 3'!L64)*100</f>
        <v>71.200750469043157</v>
      </c>
    </row>
    <row r="64" spans="2:15" s="4" customFormat="1" ht="15.75" customHeight="1" x14ac:dyDescent="0.25">
      <c r="B64" s="29" t="s">
        <v>21</v>
      </c>
      <c r="C64" s="59">
        <f>('Annex 1'!C65/'Annex 3'!C65)*100</f>
        <v>103.98936170212767</v>
      </c>
      <c r="D64" s="59">
        <f>('Annex 1'!D65/'Annex 3'!D65)*100</f>
        <v>142.93732460243217</v>
      </c>
      <c r="E64" s="59">
        <f>('Annex 1'!E65/'Annex 3'!E65)*100</f>
        <v>75.186104218362289</v>
      </c>
      <c r="F64" s="59">
        <f>('Annex 1'!F65/'Annex 3'!F65)*100</f>
        <v>70.683039140445118</v>
      </c>
      <c r="G64" s="59">
        <f>('Annex 1'!G65/'Annex 3'!G65)*100</f>
        <v>100.17021276595746</v>
      </c>
      <c r="H64" s="59">
        <f>('Annex 1'!H65/'Annex 3'!I65)*100</f>
        <v>119.97874601487781</v>
      </c>
      <c r="I64" s="59">
        <f>('Annex 1'!I65/'Annex 3'!J65)*100</f>
        <v>135.85766423357666</v>
      </c>
      <c r="J64" s="59">
        <f>('Annex 1'!J65/'Annex 3'!K65)*100</f>
        <v>72.08564631245045</v>
      </c>
      <c r="K64" s="59">
        <f>('Annex 1'!K65/'Annex 3'!L65)*100</f>
        <v>88.971367974549324</v>
      </c>
    </row>
    <row r="65" spans="2:12" s="4" customFormat="1" ht="15.75" customHeight="1" x14ac:dyDescent="0.25">
      <c r="B65" s="29"/>
      <c r="C65" s="59"/>
      <c r="D65" s="59"/>
      <c r="E65" s="59"/>
      <c r="F65" s="59"/>
      <c r="G65" s="59"/>
      <c r="H65" s="59"/>
      <c r="I65" s="59"/>
      <c r="J65" s="59"/>
      <c r="K65" s="59"/>
    </row>
    <row r="66" spans="2:12" s="4" customFormat="1" ht="15.75" customHeight="1" x14ac:dyDescent="0.25">
      <c r="B66" s="27">
        <v>2025</v>
      </c>
      <c r="C66" s="59"/>
      <c r="D66" s="59"/>
      <c r="E66" s="59"/>
      <c r="F66" s="59"/>
      <c r="G66" s="59"/>
      <c r="H66" s="59"/>
      <c r="I66" s="59"/>
      <c r="J66" s="59"/>
      <c r="K66" s="59"/>
    </row>
    <row r="67" spans="2:12" s="4" customFormat="1" ht="15.75" customHeight="1" x14ac:dyDescent="0.25">
      <c r="B67" s="29" t="s">
        <v>24</v>
      </c>
      <c r="C67" s="59">
        <f>('Annex 1'!C68/'Annex 3'!C68)*100</f>
        <v>99.491094147582686</v>
      </c>
      <c r="D67" s="59">
        <f>('Annex 1'!D68/'Annex 3'!D68)*100</f>
        <v>152.83018867924528</v>
      </c>
      <c r="E67" s="59">
        <f>('Annex 1'!E68/'Annex 3'!E68)*100</f>
        <v>95.97249508840865</v>
      </c>
      <c r="F67" s="59">
        <f>('Annex 1'!F68/'Annex 3'!F68)*100</f>
        <v>111.86586414445398</v>
      </c>
      <c r="G67" s="59">
        <f>('Annex 1'!G68/'Annex 3'!G68)*100</f>
        <v>94.841269841269835</v>
      </c>
      <c r="H67" s="59">
        <f>('Annex 1'!H68/'Annex 3'!I68)*100</f>
        <v>120.49433573635429</v>
      </c>
      <c r="I67" s="59">
        <f>('Annex 1'!I68/'Annex 3'!J68)*100</f>
        <v>114.87786824574388</v>
      </c>
      <c r="J67" s="59">
        <f>('Annex 1'!J68/'Annex 3'!K68)*100</f>
        <v>72.926829268292678</v>
      </c>
      <c r="K67" s="59">
        <f>('Annex 1'!K68/'Annex 3'!L68)*100</f>
        <v>135.15625</v>
      </c>
    </row>
    <row r="68" spans="2:12" ht="9" customHeight="1" x14ac:dyDescent="0.25">
      <c r="B68" s="36"/>
      <c r="C68" s="39"/>
      <c r="D68" s="39"/>
      <c r="E68" s="39"/>
      <c r="F68" s="39"/>
      <c r="G68" s="39"/>
      <c r="H68" s="39"/>
      <c r="I68" s="39"/>
      <c r="J68" s="39"/>
      <c r="K68" s="39"/>
    </row>
    <row r="69" spans="2:12" ht="15.75" x14ac:dyDescent="0.25">
      <c r="B69" s="91" t="s">
        <v>13</v>
      </c>
      <c r="C69" s="91"/>
      <c r="D69" s="91"/>
      <c r="E69" s="91"/>
      <c r="F69" s="91"/>
      <c r="G69" s="91"/>
      <c r="H69" s="91"/>
      <c r="I69" s="91"/>
      <c r="J69" s="91"/>
      <c r="K69" s="91"/>
    </row>
    <row r="70" spans="2:12" ht="15.75" hidden="1" customHeight="1" x14ac:dyDescent="0.25">
      <c r="B70" s="27">
        <v>2016</v>
      </c>
      <c r="C70" s="40">
        <f>((C12/C6)-1)*100</f>
        <v>-20.377810598188372</v>
      </c>
      <c r="D70" s="40">
        <f t="shared" ref="D70:K70" si="0">((D12/D6)-1)*100</f>
        <v>10.2789431685268</v>
      </c>
      <c r="E70" s="40">
        <f t="shared" si="0"/>
        <v>-11.18606114890216</v>
      </c>
      <c r="F70" s="40">
        <f t="shared" si="0"/>
        <v>-15.15776767166358</v>
      </c>
      <c r="G70" s="40">
        <f t="shared" si="0"/>
        <v>-15.723987557635954</v>
      </c>
      <c r="H70" s="40">
        <f t="shared" si="0"/>
        <v>-8.0332373731289088</v>
      </c>
      <c r="I70" s="40">
        <f t="shared" si="0"/>
        <v>-1.3772508846012554</v>
      </c>
      <c r="J70" s="40">
        <f t="shared" si="0"/>
        <v>64.575028195104252</v>
      </c>
      <c r="K70" s="40">
        <f t="shared" si="0"/>
        <v>-13.348644366214213</v>
      </c>
      <c r="L70" s="20"/>
    </row>
    <row r="71" spans="2:12" ht="15.75" hidden="1" customHeight="1" x14ac:dyDescent="0.25">
      <c r="B71" s="29" t="s">
        <v>24</v>
      </c>
      <c r="C71" s="41">
        <f t="shared" ref="C71:K71" si="1">((C13/C7)-1)*100</f>
        <v>-20.17045454545454</v>
      </c>
      <c r="D71" s="41">
        <f t="shared" si="1"/>
        <v>20.332355816226787</v>
      </c>
      <c r="E71" s="41">
        <f t="shared" si="1"/>
        <v>-9.6742349457058179</v>
      </c>
      <c r="F71" s="41">
        <f t="shared" si="1"/>
        <v>-29.302325581395351</v>
      </c>
      <c r="G71" s="41">
        <f t="shared" si="1"/>
        <v>-42.658315935977718</v>
      </c>
      <c r="H71" s="41">
        <f t="shared" si="1"/>
        <v>-15.741789354473379</v>
      </c>
      <c r="I71" s="41">
        <f t="shared" si="1"/>
        <v>34.81675392670158</v>
      </c>
      <c r="J71" s="41">
        <f t="shared" si="1"/>
        <v>120.82901554404147</v>
      </c>
      <c r="K71" s="41">
        <f t="shared" si="1"/>
        <v>3.8461538461538547</v>
      </c>
      <c r="L71" s="21"/>
    </row>
    <row r="72" spans="2:12" ht="15.75" hidden="1" customHeight="1" x14ac:dyDescent="0.25">
      <c r="B72" s="29" t="s">
        <v>12</v>
      </c>
      <c r="C72" s="41">
        <f t="shared" ref="C72:K72" si="2">((C14/C8)-1)*100</f>
        <v>-26.644712045831444</v>
      </c>
      <c r="D72" s="41">
        <f t="shared" si="2"/>
        <v>9.2153460574512902</v>
      </c>
      <c r="E72" s="41">
        <f t="shared" si="2"/>
        <v>-9.1200598283277756</v>
      </c>
      <c r="F72" s="41">
        <f t="shared" si="2"/>
        <v>33.842255305669951</v>
      </c>
      <c r="G72" s="41">
        <f t="shared" si="2"/>
        <v>9.5776374655263794</v>
      </c>
      <c r="H72" s="41">
        <f t="shared" si="2"/>
        <v>-19.490311839269481</v>
      </c>
      <c r="I72" s="41">
        <f t="shared" si="2"/>
        <v>-16.899587716959829</v>
      </c>
      <c r="J72" s="41">
        <f t="shared" si="2"/>
        <v>46.646585332458976</v>
      </c>
      <c r="K72" s="41">
        <f t="shared" si="2"/>
        <v>-13.726908866995103</v>
      </c>
      <c r="L72" s="21"/>
    </row>
    <row r="73" spans="2:12" ht="15.75" hidden="1" customHeight="1" x14ac:dyDescent="0.25">
      <c r="B73" s="29" t="s">
        <v>9</v>
      </c>
      <c r="C73" s="41">
        <f t="shared" ref="C73:K73" si="3">((C15/C9)-1)*100</f>
        <v>-25.330484492335959</v>
      </c>
      <c r="D73" s="41">
        <f t="shared" si="3"/>
        <v>17.1922418095251</v>
      </c>
      <c r="E73" s="41">
        <f t="shared" si="3"/>
        <v>-16.181714567868234</v>
      </c>
      <c r="F73" s="41">
        <f t="shared" si="3"/>
        <v>-20.531417273472542</v>
      </c>
      <c r="G73" s="41">
        <f t="shared" si="3"/>
        <v>-0.45774543420122882</v>
      </c>
      <c r="H73" s="41">
        <f t="shared" si="3"/>
        <v>-36.67247352153634</v>
      </c>
      <c r="I73" s="41">
        <f t="shared" si="3"/>
        <v>-31.400777961587345</v>
      </c>
      <c r="J73" s="41">
        <f t="shared" si="3"/>
        <v>107.93793974382106</v>
      </c>
      <c r="K73" s="41">
        <f t="shared" si="3"/>
        <v>-44.573062040780833</v>
      </c>
      <c r="L73" s="21"/>
    </row>
    <row r="74" spans="2:12" ht="15.75" hidden="1" customHeight="1" x14ac:dyDescent="0.25">
      <c r="B74" s="29" t="s">
        <v>21</v>
      </c>
      <c r="C74" s="41">
        <f t="shared" ref="C74:K74" si="4">((C16/C10)-1)*100</f>
        <v>-8.4744336771258482</v>
      </c>
      <c r="D74" s="41">
        <f t="shared" si="4"/>
        <v>-3.6534474988733634</v>
      </c>
      <c r="E74" s="41">
        <f t="shared" si="4"/>
        <v>-9.5774804286269379</v>
      </c>
      <c r="F74" s="41">
        <f t="shared" si="4"/>
        <v>-37.654462968544287</v>
      </c>
      <c r="G74" s="41">
        <f t="shared" si="4"/>
        <v>-8.2932997890168956</v>
      </c>
      <c r="H74" s="41">
        <f t="shared" si="4"/>
        <v>54.681043307628549</v>
      </c>
      <c r="I74" s="41">
        <f t="shared" si="4"/>
        <v>17.08922992668931</v>
      </c>
      <c r="J74" s="41">
        <f t="shared" si="4"/>
        <v>-1.996049511452902</v>
      </c>
      <c r="K74" s="41">
        <f t="shared" si="4"/>
        <v>6.9721138868392929</v>
      </c>
      <c r="L74" s="21"/>
    </row>
    <row r="75" spans="2:12" ht="15.75" hidden="1" customHeight="1" x14ac:dyDescent="0.25">
      <c r="B75" s="27"/>
      <c r="C75" s="61"/>
      <c r="D75" s="61"/>
      <c r="E75" s="61"/>
      <c r="F75" s="61"/>
      <c r="G75" s="61"/>
      <c r="H75" s="61"/>
      <c r="I75" s="61"/>
      <c r="J75" s="61"/>
      <c r="K75" s="61"/>
    </row>
    <row r="76" spans="2:12" ht="15.75" hidden="1" customHeight="1" x14ac:dyDescent="0.25">
      <c r="B76" s="27">
        <v>2017</v>
      </c>
      <c r="C76" s="40">
        <f>((C18/C12)-1)*100</f>
        <v>15.957060842803017</v>
      </c>
      <c r="D76" s="40">
        <f t="shared" ref="D76:K76" si="5">((D18/D12)-1)*100</f>
        <v>41.732203786056822</v>
      </c>
      <c r="E76" s="40">
        <f t="shared" si="5"/>
        <v>0.32107849404674482</v>
      </c>
      <c r="F76" s="40">
        <f t="shared" si="5"/>
        <v>-27.098798202388842</v>
      </c>
      <c r="G76" s="40">
        <f t="shared" si="5"/>
        <v>20.956046333646803</v>
      </c>
      <c r="H76" s="40">
        <f t="shared" si="5"/>
        <v>13.021456407085875</v>
      </c>
      <c r="I76" s="40">
        <f>((I18/I12)-1)*100</f>
        <v>85.73848691712405</v>
      </c>
      <c r="J76" s="40">
        <f t="shared" si="5"/>
        <v>-9.7013796816914919</v>
      </c>
      <c r="K76" s="40">
        <f t="shared" si="5"/>
        <v>12.674806155193984</v>
      </c>
    </row>
    <row r="77" spans="2:12" ht="15.75" hidden="1" customHeight="1" x14ac:dyDescent="0.25">
      <c r="B77" s="29" t="s">
        <v>24</v>
      </c>
      <c r="C77" s="41">
        <f t="shared" ref="C77:K77" si="6">((C19/C13)-1)*100</f>
        <v>16.971082463293353</v>
      </c>
      <c r="D77" s="41">
        <f t="shared" si="6"/>
        <v>19.848888364137963</v>
      </c>
      <c r="E77" s="41">
        <f t="shared" si="6"/>
        <v>0.94773969200196984</v>
      </c>
      <c r="F77" s="41">
        <f t="shared" si="6"/>
        <v>13.280359990886325</v>
      </c>
      <c r="G77" s="41">
        <f t="shared" si="6"/>
        <v>90.176275966805846</v>
      </c>
      <c r="H77" s="41">
        <f t="shared" si="6"/>
        <v>56.728288674991333</v>
      </c>
      <c r="I77" s="41">
        <f t="shared" si="6"/>
        <v>-12.09189656829761</v>
      </c>
      <c r="J77" s="41">
        <f t="shared" si="6"/>
        <v>-50.00311349862416</v>
      </c>
      <c r="K77" s="41">
        <f t="shared" si="6"/>
        <v>-20.510537251409911</v>
      </c>
    </row>
    <row r="78" spans="2:12" ht="15.75" hidden="1" customHeight="1" x14ac:dyDescent="0.25">
      <c r="B78" s="29" t="s">
        <v>12</v>
      </c>
      <c r="C78" s="41">
        <f t="shared" ref="C78:K78" si="7">((C20/C14)-1)*100</f>
        <v>11.573655259280336</v>
      </c>
      <c r="D78" s="41">
        <f t="shared" si="7"/>
        <v>68.36363636363636</v>
      </c>
      <c r="E78" s="41">
        <f t="shared" si="7"/>
        <v>-3.0784238058485736</v>
      </c>
      <c r="F78" s="41">
        <f t="shared" si="7"/>
        <v>-56.871062387699865</v>
      </c>
      <c r="G78" s="41">
        <f t="shared" si="7"/>
        <v>2.6933894885652565</v>
      </c>
      <c r="H78" s="41">
        <f t="shared" si="7"/>
        <v>28.75298235347077</v>
      </c>
      <c r="I78" s="41">
        <f t="shared" si="7"/>
        <v>11.293335967815654</v>
      </c>
      <c r="J78" s="41">
        <f t="shared" si="7"/>
        <v>42.057130383576656</v>
      </c>
      <c r="K78" s="41">
        <f t="shared" si="7"/>
        <v>5.3891513753067555</v>
      </c>
    </row>
    <row r="79" spans="2:12" ht="15.75" hidden="1" customHeight="1" x14ac:dyDescent="0.25">
      <c r="B79" s="29" t="s">
        <v>9</v>
      </c>
      <c r="C79" s="41">
        <f t="shared" ref="C79:K79" si="8">((C21/C15)-1)*100</f>
        <v>24.902554661949551</v>
      </c>
      <c r="D79" s="41">
        <f t="shared" si="8"/>
        <v>14.718232882951288</v>
      </c>
      <c r="E79" s="41">
        <f t="shared" si="8"/>
        <v>5.4179535518029898</v>
      </c>
      <c r="F79" s="41">
        <f t="shared" si="8"/>
        <v>-15.16699710233339</v>
      </c>
      <c r="G79" s="41">
        <f t="shared" si="8"/>
        <v>-1.2060361216730153</v>
      </c>
      <c r="H79" s="41">
        <f t="shared" si="8"/>
        <v>17.545902926670042</v>
      </c>
      <c r="I79" s="41">
        <f t="shared" si="8"/>
        <v>216.70930348968733</v>
      </c>
      <c r="J79" s="41">
        <f t="shared" si="8"/>
        <v>-12.080621722373131</v>
      </c>
      <c r="K79" s="41">
        <f t="shared" si="8"/>
        <v>135.28368794326235</v>
      </c>
    </row>
    <row r="80" spans="2:12" ht="15.75" hidden="1" customHeight="1" x14ac:dyDescent="0.25">
      <c r="B80" s="29" t="s">
        <v>21</v>
      </c>
      <c r="C80" s="41">
        <f t="shared" ref="C80:K80" si="9">((C22/C16)-1)*100</f>
        <v>11.981469345012098</v>
      </c>
      <c r="D80" s="41">
        <f t="shared" si="9"/>
        <v>69.841415389367214</v>
      </c>
      <c r="E80" s="41">
        <f t="shared" si="9"/>
        <v>-1.7975940192301976</v>
      </c>
      <c r="F80" s="41">
        <f t="shared" si="9"/>
        <v>-29.984339759369693</v>
      </c>
      <c r="G80" s="41">
        <f t="shared" si="9"/>
        <v>-6.3016954846459523</v>
      </c>
      <c r="H80" s="41">
        <f t="shared" si="9"/>
        <v>-25.560524715013543</v>
      </c>
      <c r="I80" s="41">
        <f t="shared" si="9"/>
        <v>223.15413455288328</v>
      </c>
      <c r="J80" s="41">
        <f t="shared" si="9"/>
        <v>36.182474462613044</v>
      </c>
      <c r="K80" s="41">
        <f t="shared" si="9"/>
        <v>-21.412791106733287</v>
      </c>
    </row>
    <row r="81" spans="2:11" ht="15.75" hidden="1" customHeight="1" x14ac:dyDescent="0.25">
      <c r="B81" s="27"/>
      <c r="C81" s="61"/>
      <c r="D81" s="61"/>
      <c r="E81" s="61"/>
      <c r="F81" s="61"/>
      <c r="G81" s="61"/>
      <c r="H81" s="61"/>
      <c r="I81" s="61"/>
      <c r="J81" s="61"/>
      <c r="K81" s="61"/>
    </row>
    <row r="82" spans="2:11" ht="15.75" hidden="1" customHeight="1" x14ac:dyDescent="0.25">
      <c r="B82" s="27">
        <v>2018</v>
      </c>
      <c r="C82" s="40">
        <f>((C24/C18)-1)*100</f>
        <v>22.109072881527105</v>
      </c>
      <c r="D82" s="40">
        <f t="shared" ref="D82:H82" si="10">((D24/D18)-1)*100</f>
        <v>1.8947097820936287</v>
      </c>
      <c r="E82" s="40">
        <f t="shared" si="10"/>
        <v>-0.84844987652893389</v>
      </c>
      <c r="F82" s="40">
        <f t="shared" si="10"/>
        <v>-17.53637347826643</v>
      </c>
      <c r="G82" s="40">
        <f t="shared" si="10"/>
        <v>3.1497843629758826</v>
      </c>
      <c r="H82" s="40">
        <f t="shared" si="10"/>
        <v>17.657196616113382</v>
      </c>
      <c r="I82" s="40">
        <f>((I24/I18)-1)*100</f>
        <v>26.200117146713552</v>
      </c>
      <c r="J82" s="40">
        <f t="shared" ref="J82:K82" si="11">((J24/J18)-1)*100</f>
        <v>7.7440604633673527</v>
      </c>
      <c r="K82" s="40">
        <f t="shared" si="11"/>
        <v>21.354050554523461</v>
      </c>
    </row>
    <row r="83" spans="2:11" ht="15.75" hidden="1" customHeight="1" x14ac:dyDescent="0.25">
      <c r="B83" s="29" t="s">
        <v>24</v>
      </c>
      <c r="C83" s="41">
        <f t="shared" ref="C83:K83" si="12">((C25/C19)-1)*100</f>
        <v>18.574248738758502</v>
      </c>
      <c r="D83" s="41">
        <f t="shared" si="12"/>
        <v>30.279386111285156</v>
      </c>
      <c r="E83" s="41">
        <f t="shared" si="12"/>
        <v>-1.4309955658096563</v>
      </c>
      <c r="F83" s="41">
        <f t="shared" si="12"/>
        <v>-67.144496451759011</v>
      </c>
      <c r="G83" s="41">
        <f t="shared" si="12"/>
        <v>3.4219770738321165</v>
      </c>
      <c r="H83" s="41">
        <f t="shared" si="12"/>
        <v>-10.869839207406196</v>
      </c>
      <c r="I83" s="41">
        <f t="shared" si="12"/>
        <v>158.04273615072165</v>
      </c>
      <c r="J83" s="41">
        <f t="shared" si="12"/>
        <v>58.284641015624004</v>
      </c>
      <c r="K83" s="41">
        <f t="shared" si="12"/>
        <v>51.20260284166622</v>
      </c>
    </row>
    <row r="84" spans="2:11" ht="15.75" hidden="1" customHeight="1" x14ac:dyDescent="0.25">
      <c r="B84" s="29" t="s">
        <v>12</v>
      </c>
      <c r="C84" s="41">
        <f t="shared" ref="C84:K84" si="13">((C26/C20)-1)*100</f>
        <v>23.240171085792085</v>
      </c>
      <c r="D84" s="41">
        <f t="shared" si="13"/>
        <v>-7.0646063460359398</v>
      </c>
      <c r="E84" s="41">
        <f t="shared" si="13"/>
        <v>7.9366054560733978</v>
      </c>
      <c r="F84" s="41">
        <f t="shared" si="13"/>
        <v>-14.530085641196743</v>
      </c>
      <c r="G84" s="41">
        <f t="shared" si="13"/>
        <v>-7.4988095674151207</v>
      </c>
      <c r="H84" s="41">
        <f t="shared" si="13"/>
        <v>0.17719181069226764</v>
      </c>
      <c r="I84" s="41">
        <f t="shared" si="13"/>
        <v>61.827501733253264</v>
      </c>
      <c r="J84" s="41">
        <f t="shared" si="13"/>
        <v>10.166567633359524</v>
      </c>
      <c r="K84" s="41">
        <f t="shared" si="13"/>
        <v>-5.7548871447374639</v>
      </c>
    </row>
    <row r="85" spans="2:11" ht="15.75" hidden="1" customHeight="1" x14ac:dyDescent="0.25">
      <c r="B85" s="29" t="s">
        <v>9</v>
      </c>
      <c r="C85" s="41">
        <f t="shared" ref="C85:K85" si="14">((C27/C21)-1)*100</f>
        <v>25.190788788162919</v>
      </c>
      <c r="D85" s="41">
        <f t="shared" si="14"/>
        <v>9.9677043045538269</v>
      </c>
      <c r="E85" s="41">
        <f t="shared" si="14"/>
        <v>-6.4354274834863778</v>
      </c>
      <c r="F85" s="41">
        <f t="shared" si="14"/>
        <v>-10.452589641434262</v>
      </c>
      <c r="G85" s="41">
        <f t="shared" si="14"/>
        <v>5.9916166680365146</v>
      </c>
      <c r="H85" s="41">
        <f t="shared" si="14"/>
        <v>67.018425011488446</v>
      </c>
      <c r="I85" s="41">
        <f t="shared" si="14"/>
        <v>46.892493143210956</v>
      </c>
      <c r="J85" s="41">
        <f t="shared" si="14"/>
        <v>-11.203172775123916</v>
      </c>
      <c r="K85" s="41">
        <f t="shared" si="14"/>
        <v>-2.4015502206911288</v>
      </c>
    </row>
    <row r="86" spans="2:11" ht="15.75" hidden="1" customHeight="1" x14ac:dyDescent="0.25">
      <c r="B86" s="29" t="s">
        <v>21</v>
      </c>
      <c r="C86" s="41">
        <f t="shared" ref="C86:K86" si="15">((C28/C22)-1)*100</f>
        <v>20.437714675479679</v>
      </c>
      <c r="D86" s="41">
        <f t="shared" si="15"/>
        <v>-15.847008121995687</v>
      </c>
      <c r="E86" s="41">
        <f t="shared" si="15"/>
        <v>-1.853303496354175</v>
      </c>
      <c r="F86" s="41">
        <f t="shared" si="15"/>
        <v>91.724093526041955</v>
      </c>
      <c r="G86" s="41">
        <f t="shared" si="15"/>
        <v>12.579542531920707</v>
      </c>
      <c r="H86" s="41">
        <f t="shared" si="15"/>
        <v>28.209804657005222</v>
      </c>
      <c r="I86" s="41">
        <f t="shared" si="15"/>
        <v>-58.959304577962925</v>
      </c>
      <c r="J86" s="41">
        <f t="shared" si="15"/>
        <v>-15.99068934744553</v>
      </c>
      <c r="K86" s="41">
        <f t="shared" si="15"/>
        <v>65.747573594288937</v>
      </c>
    </row>
    <row r="87" spans="2:11" ht="15.75" hidden="1" customHeight="1" x14ac:dyDescent="0.25">
      <c r="B87" s="27"/>
      <c r="C87" s="61"/>
      <c r="D87" s="61"/>
      <c r="E87" s="61"/>
      <c r="F87" s="61"/>
      <c r="G87" s="61"/>
      <c r="H87" s="61"/>
      <c r="I87" s="61"/>
      <c r="J87" s="61"/>
      <c r="K87" s="61"/>
    </row>
    <row r="88" spans="2:11" ht="15.75" hidden="1" customHeight="1" x14ac:dyDescent="0.25">
      <c r="B88" s="27">
        <v>2019</v>
      </c>
      <c r="C88" s="40">
        <f>((C30/C24)-1)*100</f>
        <v>-12.653949724164615</v>
      </c>
      <c r="D88" s="40">
        <f t="shared" ref="D88:H88" si="16">((D30/D24)-1)*100</f>
        <v>-31.609766328798372</v>
      </c>
      <c r="E88" s="40">
        <f t="shared" si="16"/>
        <v>6.9829598290440664</v>
      </c>
      <c r="F88" s="40">
        <f t="shared" si="16"/>
        <v>26.069430782835035</v>
      </c>
      <c r="G88" s="40">
        <f t="shared" si="16"/>
        <v>10.954154640027447</v>
      </c>
      <c r="H88" s="40">
        <f t="shared" si="16"/>
        <v>-25.365551749657801</v>
      </c>
      <c r="I88" s="40">
        <f>((I30/I24)-1)*100</f>
        <v>-7.614671459708056</v>
      </c>
      <c r="J88" s="40">
        <f t="shared" ref="J88:K88" si="17">((J30/J24)-1)*100</f>
        <v>-39.822879288072357</v>
      </c>
      <c r="K88" s="40">
        <f t="shared" si="17"/>
        <v>6.23996739455428</v>
      </c>
    </row>
    <row r="89" spans="2:11" ht="15.75" hidden="1" customHeight="1" x14ac:dyDescent="0.25">
      <c r="B89" s="29" t="s">
        <v>24</v>
      </c>
      <c r="C89" s="41">
        <f t="shared" ref="C89:K89" si="18">((C31/C25)-1)*100</f>
        <v>1.5225187943996188</v>
      </c>
      <c r="D89" s="41">
        <f t="shared" si="18"/>
        <v>-34.055744578478887</v>
      </c>
      <c r="E89" s="41">
        <f t="shared" si="18"/>
        <v>-5.2508544087491611</v>
      </c>
      <c r="F89" s="41">
        <f t="shared" si="18"/>
        <v>188.33203305425843</v>
      </c>
      <c r="G89" s="41">
        <f t="shared" si="18"/>
        <v>20.73544973544972</v>
      </c>
      <c r="H89" s="41">
        <f t="shared" si="18"/>
        <v>-15.424901127471335</v>
      </c>
      <c r="I89" s="41">
        <f t="shared" si="18"/>
        <v>-30.375225803274965</v>
      </c>
      <c r="J89" s="41">
        <f t="shared" si="18"/>
        <v>-19.190097822142903</v>
      </c>
      <c r="K89" s="41">
        <f t="shared" si="18"/>
        <v>47.110697183402415</v>
      </c>
    </row>
    <row r="90" spans="2:11" ht="15.75" hidden="1" customHeight="1" x14ac:dyDescent="0.25">
      <c r="B90" s="29" t="s">
        <v>12</v>
      </c>
      <c r="C90" s="41">
        <f t="shared" ref="C90:K90" si="19">((C32/C26)-1)*100</f>
        <v>-18.452720090317253</v>
      </c>
      <c r="D90" s="41">
        <f t="shared" si="19"/>
        <v>-32.40964878238092</v>
      </c>
      <c r="E90" s="41">
        <f t="shared" si="19"/>
        <v>4.410370535217556</v>
      </c>
      <c r="F90" s="41">
        <f t="shared" si="19"/>
        <v>29.538738493937021</v>
      </c>
      <c r="G90" s="41">
        <f t="shared" si="19"/>
        <v>-22.842424374877069</v>
      </c>
      <c r="H90" s="41">
        <f t="shared" si="19"/>
        <v>-6.2746723629206524</v>
      </c>
      <c r="I90" s="41">
        <f t="shared" si="19"/>
        <v>79.192765533424023</v>
      </c>
      <c r="J90" s="41">
        <f t="shared" si="19"/>
        <v>-21.04189593890219</v>
      </c>
      <c r="K90" s="41">
        <f t="shared" si="19"/>
        <v>29.196590317430914</v>
      </c>
    </row>
    <row r="91" spans="2:11" ht="15.75" hidden="1" customHeight="1" x14ac:dyDescent="0.25">
      <c r="B91" s="29" t="s">
        <v>9</v>
      </c>
      <c r="C91" s="41">
        <f t="shared" ref="C91:K91" si="20">((C33/C27)-1)*100</f>
        <v>-44.633041520450959</v>
      </c>
      <c r="D91" s="41">
        <f t="shared" si="20"/>
        <v>-19.242764968686398</v>
      </c>
      <c r="E91" s="41">
        <f t="shared" si="20"/>
        <v>10.355533004026674</v>
      </c>
      <c r="F91" s="41">
        <f t="shared" si="20"/>
        <v>-4.4355855189555093</v>
      </c>
      <c r="G91" s="41">
        <f t="shared" si="20"/>
        <v>-2.5846444705005633</v>
      </c>
      <c r="H91" s="41">
        <f t="shared" si="20"/>
        <v>-40.972141697588128</v>
      </c>
      <c r="I91" s="41">
        <f t="shared" si="20"/>
        <v>-38.645636094741207</v>
      </c>
      <c r="J91" s="41">
        <f t="shared" si="20"/>
        <v>-55.474406991260913</v>
      </c>
      <c r="K91" s="41">
        <f t="shared" si="20"/>
        <v>-49.61257838880848</v>
      </c>
    </row>
    <row r="92" spans="2:11" ht="15.75" hidden="1" customHeight="1" x14ac:dyDescent="0.25">
      <c r="B92" s="29" t="s">
        <v>21</v>
      </c>
      <c r="C92" s="41">
        <f t="shared" ref="C92:K92" si="21">((C34/C28)-1)*100</f>
        <v>20.627728330416815</v>
      </c>
      <c r="D92" s="41">
        <f t="shared" si="21"/>
        <v>-40.507440797969565</v>
      </c>
      <c r="E92" s="41">
        <f t="shared" si="21"/>
        <v>18.770013999742542</v>
      </c>
      <c r="F92" s="41">
        <f t="shared" si="21"/>
        <v>-26.495263562573612</v>
      </c>
      <c r="G92" s="41">
        <f t="shared" si="21"/>
        <v>61.318662309018258</v>
      </c>
      <c r="H92" s="41">
        <f t="shared" si="21"/>
        <v>-35.785186854709529</v>
      </c>
      <c r="I92" s="41">
        <f t="shared" si="21"/>
        <v>22.894869181939615</v>
      </c>
      <c r="J92" s="41">
        <f t="shared" si="21"/>
        <v>-48.377982197106498</v>
      </c>
      <c r="K92" s="41">
        <f t="shared" si="21"/>
        <v>17.751752767527673</v>
      </c>
    </row>
    <row r="93" spans="2:11" ht="15.75" hidden="1" customHeight="1" x14ac:dyDescent="0.25">
      <c r="B93" s="29"/>
      <c r="C93" s="61"/>
      <c r="D93" s="61"/>
      <c r="E93" s="61"/>
      <c r="F93" s="61"/>
      <c r="G93" s="61"/>
      <c r="H93" s="61"/>
      <c r="I93" s="61"/>
      <c r="J93" s="61"/>
      <c r="K93" s="61"/>
    </row>
    <row r="94" spans="2:11" ht="15.75" hidden="1" customHeight="1" x14ac:dyDescent="0.25">
      <c r="B94" s="27">
        <v>2020</v>
      </c>
      <c r="C94" s="40">
        <f>((C36/C30)-1)*100</f>
        <v>-32.45491888065083</v>
      </c>
      <c r="D94" s="40">
        <f t="shared" ref="D94:H94" si="22">((D36/D30)-1)*100</f>
        <v>-10.681063880457852</v>
      </c>
      <c r="E94" s="40">
        <f t="shared" si="22"/>
        <v>-21.176302559414996</v>
      </c>
      <c r="F94" s="40">
        <f t="shared" si="22"/>
        <v>-4.7157155609636847</v>
      </c>
      <c r="G94" s="40">
        <f t="shared" si="22"/>
        <v>-39.225596644857262</v>
      </c>
      <c r="H94" s="40">
        <f t="shared" si="22"/>
        <v>-10.181740217301471</v>
      </c>
      <c r="I94" s="40">
        <f>((I36/I30)-1)*100</f>
        <v>-49.984609826036042</v>
      </c>
      <c r="J94" s="40">
        <f t="shared" ref="J94:K94" si="23">((J36/J30)-1)*100</f>
        <v>-18.35452050429749</v>
      </c>
      <c r="K94" s="40">
        <f t="shared" si="23"/>
        <v>-19.830276348252372</v>
      </c>
    </row>
    <row r="95" spans="2:11" ht="15.75" hidden="1" customHeight="1" x14ac:dyDescent="0.25">
      <c r="B95" s="29" t="s">
        <v>24</v>
      </c>
      <c r="C95" s="41">
        <f t="shared" ref="C95:K95" si="24">((C37/C31)-1)*100</f>
        <v>7.266082585469591</v>
      </c>
      <c r="D95" s="41">
        <f t="shared" si="24"/>
        <v>-16.213856665638538</v>
      </c>
      <c r="E95" s="41">
        <f t="shared" si="24"/>
        <v>19.644839067702581</v>
      </c>
      <c r="F95" s="41">
        <f t="shared" si="24"/>
        <v>-18.89612238685794</v>
      </c>
      <c r="G95" s="41">
        <f t="shared" si="24"/>
        <v>10.485323106765154</v>
      </c>
      <c r="H95" s="41">
        <f t="shared" si="24"/>
        <v>8.5796331133605861</v>
      </c>
      <c r="I95" s="41">
        <f t="shared" si="24"/>
        <v>-26.834762332120299</v>
      </c>
      <c r="J95" s="41">
        <f t="shared" si="24"/>
        <v>-42.154818000017158</v>
      </c>
      <c r="K95" s="41">
        <f t="shared" si="24"/>
        <v>-30.695843551531166</v>
      </c>
    </row>
    <row r="96" spans="2:11" ht="15.75" hidden="1" customHeight="1" x14ac:dyDescent="0.25">
      <c r="B96" s="29" t="s">
        <v>12</v>
      </c>
      <c r="C96" s="41">
        <f t="shared" ref="C96:K96" si="25">((C38/C32)-1)*100</f>
        <v>-46.405444802855122</v>
      </c>
      <c r="D96" s="41">
        <f t="shared" si="25"/>
        <v>-7.4251405988751902</v>
      </c>
      <c r="E96" s="41">
        <f t="shared" si="25"/>
        <v>-46.142483058393836</v>
      </c>
      <c r="F96" s="41">
        <f t="shared" si="25"/>
        <v>6.2868109606567968</v>
      </c>
      <c r="G96" s="41">
        <f t="shared" si="25"/>
        <v>-38.672162186496593</v>
      </c>
      <c r="H96" s="41">
        <f t="shared" si="25"/>
        <v>-36.759354854955674</v>
      </c>
      <c r="I96" s="41">
        <f t="shared" si="25"/>
        <v>-68.336333004602224</v>
      </c>
      <c r="J96" s="41">
        <f t="shared" si="25"/>
        <v>-49.313213793313871</v>
      </c>
      <c r="K96" s="41">
        <f t="shared" si="25"/>
        <v>-52.153434972022225</v>
      </c>
    </row>
    <row r="97" spans="2:11" ht="15.75" hidden="1" customHeight="1" x14ac:dyDescent="0.25">
      <c r="B97" s="29" t="s">
        <v>9</v>
      </c>
      <c r="C97" s="41">
        <f t="shared" ref="C97:K97" si="26">((C39/C33)-1)*100</f>
        <v>-18.039803980398052</v>
      </c>
      <c r="D97" s="41">
        <f t="shared" si="26"/>
        <v>-25.634484845864513</v>
      </c>
      <c r="E97" s="41">
        <f t="shared" si="26"/>
        <v>-16.023143228244173</v>
      </c>
      <c r="F97" s="41">
        <f t="shared" si="26"/>
        <v>2.6277214521479575</v>
      </c>
      <c r="G97" s="41">
        <f t="shared" si="26"/>
        <v>-33.961658293485812</v>
      </c>
      <c r="H97" s="41">
        <f t="shared" si="26"/>
        <v>-14.444444444444414</v>
      </c>
      <c r="I97" s="41">
        <f t="shared" si="26"/>
        <v>-54.867330736476958</v>
      </c>
      <c r="J97" s="41">
        <f t="shared" si="26"/>
        <v>35.047578678910241</v>
      </c>
      <c r="K97" s="41">
        <f t="shared" si="26"/>
        <v>85.656468266869922</v>
      </c>
    </row>
    <row r="98" spans="2:11" ht="15.75" hidden="1" customHeight="1" x14ac:dyDescent="0.25">
      <c r="B98" s="29" t="s">
        <v>21</v>
      </c>
      <c r="C98" s="41">
        <f t="shared" ref="C98:K98" si="27">((C40/C34)-1)*100</f>
        <v>-58.153492252459984</v>
      </c>
      <c r="D98" s="41">
        <f t="shared" si="27"/>
        <v>12.048498130816764</v>
      </c>
      <c r="E98" s="41">
        <f t="shared" si="27"/>
        <v>-32.006811471694419</v>
      </c>
      <c r="F98" s="41">
        <f t="shared" si="27"/>
        <v>-5.1466548515728956</v>
      </c>
      <c r="G98" s="41">
        <f t="shared" si="27"/>
        <v>-70.985938849147118</v>
      </c>
      <c r="H98" s="41">
        <f t="shared" si="27"/>
        <v>11.354941024878551</v>
      </c>
      <c r="I98" s="41">
        <f t="shared" si="27"/>
        <v>-35.673745692927859</v>
      </c>
      <c r="J98" s="41">
        <f t="shared" si="27"/>
        <v>3.3108605234312805</v>
      </c>
      <c r="K98" s="41">
        <f t="shared" si="27"/>
        <v>-25.825054957286376</v>
      </c>
    </row>
    <row r="99" spans="2:11" ht="15.75" hidden="1" customHeight="1" x14ac:dyDescent="0.25">
      <c r="B99" s="32"/>
      <c r="C99" s="61"/>
      <c r="D99" s="61"/>
      <c r="E99" s="61"/>
      <c r="F99" s="61"/>
      <c r="G99" s="61"/>
      <c r="H99" s="61"/>
      <c r="I99" s="61"/>
      <c r="J99" s="61"/>
      <c r="K99" s="61"/>
    </row>
    <row r="100" spans="2:11" ht="15.75" hidden="1" x14ac:dyDescent="0.25">
      <c r="B100" s="27">
        <v>2021</v>
      </c>
      <c r="C100" s="81">
        <f>((C42/C36)-1)*100</f>
        <v>18.301595889404165</v>
      </c>
      <c r="D100" s="81">
        <f t="shared" ref="D100:H100" si="28">((D42/D36)-1)*100</f>
        <v>19.401410985530209</v>
      </c>
      <c r="E100" s="81">
        <f t="shared" si="28"/>
        <v>-15.190315001946741</v>
      </c>
      <c r="F100" s="81">
        <f t="shared" si="28"/>
        <v>57.214200622189267</v>
      </c>
      <c r="G100" s="81">
        <f t="shared" si="28"/>
        <v>20.567218016882439</v>
      </c>
      <c r="H100" s="81">
        <f t="shared" si="28"/>
        <v>20.639455903509308</v>
      </c>
      <c r="I100" s="81">
        <f>((I42/I36)-1)*100</f>
        <v>4.2781282133907972E-2</v>
      </c>
      <c r="J100" s="81">
        <f t="shared" ref="J100:K100" si="29">((J42/J36)-1)*100</f>
        <v>-14.79646492845179</v>
      </c>
      <c r="K100" s="81">
        <f t="shared" si="29"/>
        <v>1.1452088652964765</v>
      </c>
    </row>
    <row r="101" spans="2:11" ht="15.75" hidden="1" x14ac:dyDescent="0.25">
      <c r="B101" s="29" t="s">
        <v>24</v>
      </c>
      <c r="C101" s="82">
        <f t="shared" ref="C101:K101" si="30">((C43/C37)-1)*100</f>
        <v>-38.368124863173357</v>
      </c>
      <c r="D101" s="82">
        <f t="shared" si="30"/>
        <v>24.474608410753575</v>
      </c>
      <c r="E101" s="82">
        <f t="shared" si="30"/>
        <v>-52.828021820269889</v>
      </c>
      <c r="F101" s="82">
        <f t="shared" si="30"/>
        <v>21.27133290698351</v>
      </c>
      <c r="G101" s="82">
        <f t="shared" si="30"/>
        <v>-41.180956105191122</v>
      </c>
      <c r="H101" s="82">
        <f t="shared" si="30"/>
        <v>-9.3152030829692478</v>
      </c>
      <c r="I101" s="82">
        <f t="shared" si="30"/>
        <v>2.8485326723662219</v>
      </c>
      <c r="J101" s="82">
        <f t="shared" si="30"/>
        <v>-24.612782261351597</v>
      </c>
      <c r="K101" s="82">
        <f t="shared" si="30"/>
        <v>-28.252551020408156</v>
      </c>
    </row>
    <row r="102" spans="2:11" ht="15.75" hidden="1" x14ac:dyDescent="0.25">
      <c r="B102" s="29" t="s">
        <v>12</v>
      </c>
      <c r="C102" s="82">
        <f t="shared" ref="C102:K102" si="31">((C44/C38)-1)*100</f>
        <v>49.717497556207221</v>
      </c>
      <c r="D102" s="82">
        <f t="shared" si="31"/>
        <v>12.692011565112992</v>
      </c>
      <c r="E102" s="82">
        <f t="shared" si="31"/>
        <v>42.968215367549803</v>
      </c>
      <c r="F102" s="82">
        <f t="shared" si="31"/>
        <v>39.407667652859971</v>
      </c>
      <c r="G102" s="82">
        <f t="shared" si="31"/>
        <v>80.50896265905088</v>
      </c>
      <c r="H102" s="82">
        <f t="shared" si="31"/>
        <v>78.481217616580295</v>
      </c>
      <c r="I102" s="82">
        <f t="shared" si="31"/>
        <v>7.0826503849012568</v>
      </c>
      <c r="J102" s="82">
        <f t="shared" si="31"/>
        <v>-12.298203451926792</v>
      </c>
      <c r="K102" s="82">
        <f t="shared" si="31"/>
        <v>41.728440069672331</v>
      </c>
    </row>
    <row r="103" spans="2:11" ht="15.75" hidden="1" x14ac:dyDescent="0.25">
      <c r="B103" s="29" t="s">
        <v>9</v>
      </c>
      <c r="C103" s="82">
        <f t="shared" ref="C103:K103" si="32">((C45/C39)-1)*100</f>
        <v>41.361318330655791</v>
      </c>
      <c r="D103" s="82">
        <f t="shared" si="32"/>
        <v>22.330015432098762</v>
      </c>
      <c r="E103" s="82">
        <f t="shared" si="32"/>
        <v>-15.602553870710311</v>
      </c>
      <c r="F103" s="82">
        <f t="shared" si="32"/>
        <v>59.215689917871337</v>
      </c>
      <c r="G103" s="82">
        <f t="shared" si="32"/>
        <v>26.797026931830747</v>
      </c>
      <c r="H103" s="82">
        <f t="shared" si="32"/>
        <v>35.202968136185042</v>
      </c>
      <c r="I103" s="82">
        <f t="shared" si="32"/>
        <v>-14.651933767261038</v>
      </c>
      <c r="J103" s="82">
        <f t="shared" si="32"/>
        <v>-12.880573706663068</v>
      </c>
      <c r="K103" s="82">
        <f t="shared" si="32"/>
        <v>-1.6600407389197103</v>
      </c>
    </row>
    <row r="104" spans="2:11" ht="15.75" hidden="1" x14ac:dyDescent="0.25">
      <c r="B104" s="29" t="s">
        <v>21</v>
      </c>
      <c r="C104" s="82">
        <f t="shared" ref="C104:K104" si="33">((C46/C40)-1)*100</f>
        <v>65.054128581408889</v>
      </c>
      <c r="D104" s="82">
        <f t="shared" si="33"/>
        <v>18.995929038281979</v>
      </c>
      <c r="E104" s="82">
        <f t="shared" si="33"/>
        <v>-5.8461761088199111</v>
      </c>
      <c r="F104" s="82">
        <f t="shared" si="33"/>
        <v>123.82271609213547</v>
      </c>
      <c r="G104" s="82">
        <f t="shared" si="33"/>
        <v>67.408857848360881</v>
      </c>
      <c r="H104" s="82">
        <f t="shared" si="33"/>
        <v>0.11718260081730048</v>
      </c>
      <c r="I104" s="82">
        <f t="shared" si="33"/>
        <v>8.4413814481475882</v>
      </c>
      <c r="J104" s="82">
        <f t="shared" si="33"/>
        <v>-7.6479312842459235</v>
      </c>
      <c r="K104" s="82">
        <f t="shared" si="33"/>
        <v>1.755908622800284</v>
      </c>
    </row>
    <row r="105" spans="2:11" ht="15.75" hidden="1" x14ac:dyDescent="0.25">
      <c r="B105" s="32"/>
      <c r="C105" s="83"/>
      <c r="D105" s="83"/>
      <c r="E105" s="83"/>
      <c r="F105" s="83"/>
      <c r="G105" s="83"/>
      <c r="H105" s="83"/>
      <c r="I105" s="83"/>
      <c r="J105" s="83"/>
      <c r="K105" s="83"/>
    </row>
    <row r="106" spans="2:11" ht="15.75" hidden="1" x14ac:dyDescent="0.25">
      <c r="B106" s="27">
        <v>2022</v>
      </c>
      <c r="C106" s="81">
        <f>((C48/C42)-1)*100</f>
        <v>48.394923045139947</v>
      </c>
      <c r="D106" s="81">
        <f t="shared" ref="D106:H106" si="34">((D48/D42)-1)*100</f>
        <v>9.2048204245997809</v>
      </c>
      <c r="E106" s="81">
        <f t="shared" si="34"/>
        <v>26.978130064451243</v>
      </c>
      <c r="F106" s="81">
        <f t="shared" si="34"/>
        <v>-5.2501494667074429</v>
      </c>
      <c r="G106" s="81">
        <f t="shared" si="34"/>
        <v>4.2746599263581597</v>
      </c>
      <c r="H106" s="81">
        <f t="shared" si="34"/>
        <v>17.421347885632944</v>
      </c>
      <c r="I106" s="81">
        <f>((I48/I42)-1)*100</f>
        <v>-4.7491916699205046</v>
      </c>
      <c r="J106" s="81">
        <f t="shared" ref="J106:K106" si="35">((J48/J42)-1)*100</f>
        <v>19.08560519199176</v>
      </c>
      <c r="K106" s="81">
        <f t="shared" si="35"/>
        <v>-10.84996649234089</v>
      </c>
    </row>
    <row r="107" spans="2:11" ht="15.75" hidden="1" x14ac:dyDescent="0.25">
      <c r="B107" s="29" t="s">
        <v>24</v>
      </c>
      <c r="C107" s="82">
        <f t="shared" ref="C107:K107" si="36">((C49/C43)-1)*100</f>
        <v>48.395962129944145</v>
      </c>
      <c r="D107" s="82">
        <f t="shared" si="36"/>
        <v>6.3538529814879174</v>
      </c>
      <c r="E107" s="82">
        <f t="shared" si="36"/>
        <v>99.239913654191113</v>
      </c>
      <c r="F107" s="82">
        <f t="shared" si="36"/>
        <v>31.212775705216302</v>
      </c>
      <c r="G107" s="82">
        <f t="shared" si="36"/>
        <v>6.1004501303008718</v>
      </c>
      <c r="H107" s="82">
        <f t="shared" si="36"/>
        <v>18.383060635226144</v>
      </c>
      <c r="I107" s="82">
        <f t="shared" si="36"/>
        <v>-35.169780700756114</v>
      </c>
      <c r="J107" s="82">
        <f t="shared" si="36"/>
        <v>7.2483542666876843</v>
      </c>
      <c r="K107" s="82">
        <f t="shared" si="36"/>
        <v>29.736709657124869</v>
      </c>
    </row>
    <row r="108" spans="2:11" ht="15.75" hidden="1" x14ac:dyDescent="0.25">
      <c r="B108" s="29" t="s">
        <v>12</v>
      </c>
      <c r="C108" s="82">
        <f t="shared" ref="C108:K108" si="37">((C50/C44)-1)*100</f>
        <v>69.835114172587737</v>
      </c>
      <c r="D108" s="82">
        <f t="shared" si="37"/>
        <v>1.1128755797539691</v>
      </c>
      <c r="E108" s="82">
        <f t="shared" si="37"/>
        <v>-5.7847817084068947</v>
      </c>
      <c r="F108" s="82">
        <f t="shared" si="37"/>
        <v>14.942449882674236</v>
      </c>
      <c r="G108" s="82">
        <f t="shared" si="37"/>
        <v>5.8456453147693432</v>
      </c>
      <c r="H108" s="82">
        <f t="shared" si="37"/>
        <v>8.8969913436019574</v>
      </c>
      <c r="I108" s="82">
        <f t="shared" si="37"/>
        <v>-23.29647644728864</v>
      </c>
      <c r="J108" s="82">
        <f t="shared" si="37"/>
        <v>52.789643671727092</v>
      </c>
      <c r="K108" s="82">
        <f t="shared" si="37"/>
        <v>-1.318959735711267</v>
      </c>
    </row>
    <row r="109" spans="2:11" ht="15.75" hidden="1" x14ac:dyDescent="0.25">
      <c r="B109" s="29" t="s">
        <v>9</v>
      </c>
      <c r="C109" s="82">
        <f t="shared" ref="C109:K109" si="38">((C51/C45)-1)*100</f>
        <v>65.178809398671333</v>
      </c>
      <c r="D109" s="82">
        <f t="shared" si="38"/>
        <v>29.021924116528197</v>
      </c>
      <c r="E109" s="82">
        <f t="shared" si="38"/>
        <v>9.3624408983451488</v>
      </c>
      <c r="F109" s="82">
        <f t="shared" si="38"/>
        <v>-6.6546097297634166</v>
      </c>
      <c r="G109" s="82">
        <f t="shared" si="38"/>
        <v>1.1464606406921485</v>
      </c>
      <c r="H109" s="82">
        <f t="shared" si="38"/>
        <v>30.357354509896851</v>
      </c>
      <c r="I109" s="82">
        <f t="shared" si="38"/>
        <v>40.147259606007424</v>
      </c>
      <c r="J109" s="82">
        <f t="shared" si="38"/>
        <v>23.862733397438095</v>
      </c>
      <c r="K109" s="82">
        <f t="shared" si="38"/>
        <v>-32.992943036721869</v>
      </c>
    </row>
    <row r="110" spans="2:11" ht="15.75" hidden="1" x14ac:dyDescent="0.25">
      <c r="B110" s="29" t="s">
        <v>21</v>
      </c>
      <c r="C110" s="82">
        <f t="shared" ref="C110:K110" si="39">((C52/C46)-1)*100</f>
        <v>18.351893391380525</v>
      </c>
      <c r="D110" s="82">
        <f t="shared" si="39"/>
        <v>0.86752886337722046</v>
      </c>
      <c r="E110" s="82">
        <f t="shared" si="39"/>
        <v>26.603405913750766</v>
      </c>
      <c r="F110" s="82">
        <f t="shared" si="39"/>
        <v>-44.333729542669495</v>
      </c>
      <c r="G110" s="82">
        <f t="shared" si="39"/>
        <v>6.1824195047285979</v>
      </c>
      <c r="H110" s="82">
        <f t="shared" si="39"/>
        <v>9.912260421242447</v>
      </c>
      <c r="I110" s="82">
        <f t="shared" si="39"/>
        <v>1.7612139268762927</v>
      </c>
      <c r="J110" s="82">
        <f t="shared" si="39"/>
        <v>-1.9219477139075791</v>
      </c>
      <c r="K110" s="82">
        <f t="shared" si="39"/>
        <v>-26.653480631000058</v>
      </c>
    </row>
    <row r="111" spans="2:11" ht="15.75" hidden="1" x14ac:dyDescent="0.25">
      <c r="B111" s="32"/>
      <c r="C111" s="82"/>
      <c r="D111" s="82"/>
      <c r="E111" s="82"/>
      <c r="F111" s="82"/>
      <c r="G111" s="82"/>
      <c r="H111" s="82"/>
      <c r="I111" s="82"/>
      <c r="J111" s="82"/>
      <c r="K111" s="82"/>
    </row>
    <row r="112" spans="2:11" ht="15.75" x14ac:dyDescent="0.25">
      <c r="B112" s="27">
        <v>2023</v>
      </c>
      <c r="C112" s="81">
        <f t="shared" ref="C112:K112" si="40">((C54/C48)-1)*100</f>
        <v>-14.817291248565089</v>
      </c>
      <c r="D112" s="81">
        <f t="shared" si="40"/>
        <v>-2.794973309263904</v>
      </c>
      <c r="E112" s="81">
        <f t="shared" si="40"/>
        <v>2.1816337404705122</v>
      </c>
      <c r="F112" s="81">
        <f t="shared" si="40"/>
        <v>2.4979566272606224</v>
      </c>
      <c r="G112" s="81">
        <f t="shared" si="40"/>
        <v>-0.92250208507087539</v>
      </c>
      <c r="H112" s="81">
        <f t="shared" si="40"/>
        <v>-12.577334773642324</v>
      </c>
      <c r="I112" s="81">
        <f t="shared" si="40"/>
        <v>-5.5714808925023895</v>
      </c>
      <c r="J112" s="81">
        <f t="shared" si="40"/>
        <v>2.0365194461697378</v>
      </c>
      <c r="K112" s="81">
        <f t="shared" si="40"/>
        <v>0.16873971099324869</v>
      </c>
    </row>
    <row r="113" spans="2:11" ht="15.75" x14ac:dyDescent="0.25">
      <c r="B113" s="29" t="s">
        <v>24</v>
      </c>
      <c r="C113" s="82">
        <f t="shared" ref="C113:K113" si="41">((C55/C49)-1)*100</f>
        <v>3.8720069939695678</v>
      </c>
      <c r="D113" s="82">
        <f t="shared" si="41"/>
        <v>-1.7458100558659262</v>
      </c>
      <c r="E113" s="82">
        <f t="shared" si="41"/>
        <v>2.5753622513162044</v>
      </c>
      <c r="F113" s="82">
        <f t="shared" si="41"/>
        <v>12.078138538557814</v>
      </c>
      <c r="G113" s="82">
        <f t="shared" si="41"/>
        <v>10.315483164221263</v>
      </c>
      <c r="H113" s="82">
        <f t="shared" si="41"/>
        <v>-8.085095285596001</v>
      </c>
      <c r="I113" s="82">
        <f t="shared" si="41"/>
        <v>6.6345788979648601</v>
      </c>
      <c r="J113" s="82">
        <f t="shared" si="41"/>
        <v>13.584044610277202</v>
      </c>
      <c r="K113" s="82">
        <f t="shared" si="41"/>
        <v>0.95947422342952393</v>
      </c>
    </row>
    <row r="114" spans="2:11" ht="15.75" x14ac:dyDescent="0.25">
      <c r="B114" s="29" t="s">
        <v>12</v>
      </c>
      <c r="C114" s="82">
        <f t="shared" ref="C114:K114" si="42">((C56/C50)-1)*100</f>
        <v>-30.302940916197173</v>
      </c>
      <c r="D114" s="82">
        <f t="shared" si="42"/>
        <v>13.094651480381248</v>
      </c>
      <c r="E114" s="82">
        <f t="shared" si="42"/>
        <v>14.122142650960123</v>
      </c>
      <c r="F114" s="82">
        <f t="shared" si="42"/>
        <v>7.4027856863054131</v>
      </c>
      <c r="G114" s="82">
        <f t="shared" si="42"/>
        <v>-7.2339984292701054</v>
      </c>
      <c r="H114" s="82">
        <f t="shared" si="42"/>
        <v>-37.432991629831648</v>
      </c>
      <c r="I114" s="82">
        <f t="shared" si="42"/>
        <v>28.00711723606446</v>
      </c>
      <c r="J114" s="82">
        <f t="shared" si="42"/>
        <v>-8.3930125304559571</v>
      </c>
      <c r="K114" s="82">
        <f t="shared" si="42"/>
        <v>-20.93148107676668</v>
      </c>
    </row>
    <row r="115" spans="2:11" ht="15.75" x14ac:dyDescent="0.25">
      <c r="B115" s="29" t="s">
        <v>9</v>
      </c>
      <c r="C115" s="82">
        <f t="shared" ref="C115:K115" si="43">((C57/C51)-1)*100</f>
        <v>-21.195979824924251</v>
      </c>
      <c r="D115" s="82">
        <f t="shared" si="43"/>
        <v>-17.118319019427997</v>
      </c>
      <c r="E115" s="82">
        <f t="shared" si="43"/>
        <v>0.96406660823840085</v>
      </c>
      <c r="F115" s="82">
        <f t="shared" si="43"/>
        <v>-5.3660637024381286</v>
      </c>
      <c r="G115" s="82">
        <f t="shared" si="43"/>
        <v>-2.7471008595260415</v>
      </c>
      <c r="H115" s="82">
        <f t="shared" si="43"/>
        <v>-17.564336215699182</v>
      </c>
      <c r="I115" s="82">
        <f t="shared" si="43"/>
        <v>-19.662218147841269</v>
      </c>
      <c r="J115" s="82">
        <f t="shared" si="43"/>
        <v>1.2627786567210197</v>
      </c>
      <c r="K115" s="82">
        <f t="shared" si="43"/>
        <v>7.5433918712629389</v>
      </c>
    </row>
    <row r="116" spans="2:11" ht="15.75" x14ac:dyDescent="0.25">
      <c r="B116" s="29" t="s">
        <v>21</v>
      </c>
      <c r="C116" s="82">
        <f t="shared" ref="C116:K116" si="44">((C58/C52)-1)*100</f>
        <v>-11.137056995409578</v>
      </c>
      <c r="D116" s="82">
        <f t="shared" si="44"/>
        <v>-0.97880416001421278</v>
      </c>
      <c r="E116" s="82">
        <f t="shared" si="44"/>
        <v>-6.8030513707419304</v>
      </c>
      <c r="F116" s="82">
        <f t="shared" si="44"/>
        <v>-4.7414661249435497</v>
      </c>
      <c r="G116" s="82">
        <f t="shared" si="44"/>
        <v>-6.8491535292339982</v>
      </c>
      <c r="H116" s="82">
        <f t="shared" si="44"/>
        <v>17.164840496903011</v>
      </c>
      <c r="I116" s="82">
        <f t="shared" si="44"/>
        <v>-24.665505035488444</v>
      </c>
      <c r="J116" s="82">
        <f t="shared" si="44"/>
        <v>2.9538029668707333</v>
      </c>
      <c r="K116" s="82">
        <f t="shared" si="44"/>
        <v>20.649603560995967</v>
      </c>
    </row>
    <row r="117" spans="2:11" ht="15.75" x14ac:dyDescent="0.25">
      <c r="B117" s="29"/>
      <c r="C117" s="82"/>
      <c r="D117" s="82"/>
      <c r="E117" s="82"/>
      <c r="F117" s="82"/>
      <c r="G117" s="82"/>
      <c r="H117" s="82"/>
      <c r="I117" s="82"/>
      <c r="J117" s="82"/>
      <c r="K117" s="82"/>
    </row>
    <row r="118" spans="2:11" ht="15.75" x14ac:dyDescent="0.25">
      <c r="B118" s="27">
        <v>2024</v>
      </c>
      <c r="C118" s="81">
        <f t="shared" ref="C118:K122" si="45">((C60/C54)-1)*100</f>
        <v>4.5167703673632653</v>
      </c>
      <c r="D118" s="81">
        <f t="shared" si="45"/>
        <v>-3.2355981426485325</v>
      </c>
      <c r="E118" s="81">
        <f t="shared" si="45"/>
        <v>-0.87309235368153715</v>
      </c>
      <c r="F118" s="81">
        <f t="shared" si="45"/>
        <v>-2.8618898876159093</v>
      </c>
      <c r="G118" s="81">
        <f t="shared" si="45"/>
        <v>6.3602490787861621</v>
      </c>
      <c r="H118" s="81">
        <f t="shared" si="45"/>
        <v>0.521919920731162</v>
      </c>
      <c r="I118" s="81">
        <f t="shared" si="45"/>
        <v>10.322936572027075</v>
      </c>
      <c r="J118" s="81">
        <f t="shared" si="45"/>
        <v>6.228463136581186</v>
      </c>
      <c r="K118" s="81">
        <f t="shared" si="45"/>
        <v>-6.4509328554864576</v>
      </c>
    </row>
    <row r="119" spans="2:11" ht="15.75" x14ac:dyDescent="0.25">
      <c r="B119" s="29" t="s">
        <v>24</v>
      </c>
      <c r="C119" s="82">
        <f t="shared" si="45"/>
        <v>-5.0276533552036762</v>
      </c>
      <c r="D119" s="82">
        <f t="shared" si="45"/>
        <v>3.5774940558253254</v>
      </c>
      <c r="E119" s="82">
        <f t="shared" si="45"/>
        <v>1.4955741332677741</v>
      </c>
      <c r="F119" s="82">
        <f t="shared" si="45"/>
        <v>-4.7452874129097484</v>
      </c>
      <c r="G119" s="82">
        <f t="shared" si="45"/>
        <v>-3.1822766269996916</v>
      </c>
      <c r="H119" s="82">
        <f t="shared" si="45"/>
        <v>11.318579133345752</v>
      </c>
      <c r="I119" s="82">
        <f t="shared" si="45"/>
        <v>-17.861758578463849</v>
      </c>
      <c r="J119" s="82">
        <f t="shared" si="45"/>
        <v>4.0505428690813305</v>
      </c>
      <c r="K119" s="82">
        <f t="shared" si="45"/>
        <v>1.2586972083034942</v>
      </c>
    </row>
    <row r="120" spans="2:11" ht="15.75" x14ac:dyDescent="0.25">
      <c r="B120" s="29" t="s">
        <v>12</v>
      </c>
      <c r="C120" s="82">
        <f t="shared" si="45"/>
        <v>28.023415977961406</v>
      </c>
      <c r="D120" s="82">
        <f t="shared" si="45"/>
        <v>-5.28365922043651</v>
      </c>
      <c r="E120" s="82">
        <f t="shared" si="45"/>
        <v>9.1470102411628673</v>
      </c>
      <c r="F120" s="82">
        <f t="shared" si="45"/>
        <v>0.54301586507179422</v>
      </c>
      <c r="G120" s="82">
        <f t="shared" si="45"/>
        <v>18.563411846904465</v>
      </c>
      <c r="H120" s="82">
        <f t="shared" si="45"/>
        <v>-2.9485354203351299E-2</v>
      </c>
      <c r="I120" s="82">
        <f t="shared" si="45"/>
        <v>6.5607030513116449</v>
      </c>
      <c r="J120" s="82">
        <f t="shared" si="45"/>
        <v>9.3133230519770969</v>
      </c>
      <c r="K120" s="82">
        <f t="shared" si="45"/>
        <v>-11.139728005776872</v>
      </c>
    </row>
    <row r="121" spans="2:11" ht="15.75" x14ac:dyDescent="0.25">
      <c r="B121" s="29" t="s">
        <v>9</v>
      </c>
      <c r="C121" s="82">
        <f t="shared" si="45"/>
        <v>2.0659120838820488</v>
      </c>
      <c r="D121" s="82">
        <f t="shared" si="45"/>
        <v>-10.977744922574129</v>
      </c>
      <c r="E121" s="82">
        <f t="shared" si="45"/>
        <v>-9.3472354037214664</v>
      </c>
      <c r="F121" s="82">
        <f t="shared" si="45"/>
        <v>-6.0157915532499162</v>
      </c>
      <c r="G121" s="82">
        <f t="shared" si="45"/>
        <v>5.5381904759458589</v>
      </c>
      <c r="H121" s="82">
        <f t="shared" si="45"/>
        <v>-5.897907691629678</v>
      </c>
      <c r="I121" s="82">
        <f t="shared" si="45"/>
        <v>19.710767116156358</v>
      </c>
      <c r="J121" s="82">
        <f t="shared" si="45"/>
        <v>1.709581868003851</v>
      </c>
      <c r="K121" s="82">
        <f t="shared" si="45"/>
        <v>-18.398280611741068</v>
      </c>
    </row>
    <row r="122" spans="2:11" ht="15.75" x14ac:dyDescent="0.25">
      <c r="B122" s="29" t="s">
        <v>21</v>
      </c>
      <c r="C122" s="82">
        <f t="shared" si="45"/>
        <v>-0.74784654587519706</v>
      </c>
      <c r="D122" s="82">
        <f t="shared" si="45"/>
        <v>0.636533426213437</v>
      </c>
      <c r="E122" s="82">
        <f t="shared" si="45"/>
        <v>-1.5202956875254858</v>
      </c>
      <c r="F122" s="82">
        <f t="shared" si="45"/>
        <v>1.4756502511340752</v>
      </c>
      <c r="G122" s="82">
        <f t="shared" si="45"/>
        <v>9.1767450541246696</v>
      </c>
      <c r="H122" s="82">
        <f t="shared" si="45"/>
        <v>1.9438321820133497</v>
      </c>
      <c r="I122" s="82">
        <f t="shared" si="45"/>
        <v>48.42812426942362</v>
      </c>
      <c r="J122" s="82">
        <f t="shared" si="45"/>
        <v>9.3175956023850315</v>
      </c>
      <c r="K122" s="82">
        <f t="shared" si="45"/>
        <v>8.0607787362718675E-2</v>
      </c>
    </row>
    <row r="123" spans="2:11" ht="15.75" x14ac:dyDescent="0.25">
      <c r="B123" s="29"/>
      <c r="C123" s="82"/>
      <c r="D123" s="82"/>
      <c r="E123" s="82"/>
      <c r="F123" s="82"/>
      <c r="G123" s="82"/>
      <c r="H123" s="82"/>
      <c r="I123" s="82"/>
      <c r="J123" s="82"/>
      <c r="K123" s="82"/>
    </row>
    <row r="124" spans="2:11" ht="15.75" x14ac:dyDescent="0.25">
      <c r="B124" s="27">
        <v>2025</v>
      </c>
      <c r="C124" s="82"/>
      <c r="D124" s="82"/>
      <c r="E124" s="82"/>
      <c r="F124" s="82"/>
      <c r="G124" s="82"/>
      <c r="H124" s="82"/>
      <c r="I124" s="82"/>
      <c r="J124" s="82"/>
      <c r="K124" s="82"/>
    </row>
    <row r="125" spans="2:11" ht="15.75" x14ac:dyDescent="0.25">
      <c r="B125" s="29" t="s">
        <v>24</v>
      </c>
      <c r="C125" s="82">
        <f t="shared" ref="C125:K125" si="46">((C67/C61)-1)*100</f>
        <v>-8.5457908949796995</v>
      </c>
      <c r="D125" s="82">
        <f t="shared" si="46"/>
        <v>9.2741334705874312</v>
      </c>
      <c r="E125" s="82">
        <f t="shared" si="46"/>
        <v>-3.7328094302554127</v>
      </c>
      <c r="F125" s="82">
        <f t="shared" si="46"/>
        <v>7.0171889183785918</v>
      </c>
      <c r="G125" s="82">
        <f t="shared" si="46"/>
        <v>-5.4216304216304412</v>
      </c>
      <c r="H125" s="82">
        <f t="shared" si="46"/>
        <v>1.4877887303222037</v>
      </c>
      <c r="I125" s="82">
        <f t="shared" si="46"/>
        <v>26.265387604268376</v>
      </c>
      <c r="J125" s="82">
        <f t="shared" si="46"/>
        <v>-6.5740215541690405</v>
      </c>
      <c r="K125" s="82">
        <f t="shared" si="46"/>
        <v>11.615521771771785</v>
      </c>
    </row>
    <row r="126" spans="2:11" ht="9.75" customHeight="1" thickBot="1" x14ac:dyDescent="0.3">
      <c r="B126" s="80"/>
      <c r="C126" s="80"/>
      <c r="D126" s="80"/>
      <c r="E126" s="80"/>
      <c r="F126" s="80"/>
      <c r="G126" s="80"/>
      <c r="H126" s="80"/>
      <c r="I126" s="80"/>
      <c r="J126" s="80"/>
      <c r="K126" s="80"/>
    </row>
  </sheetData>
  <mergeCells count="3">
    <mergeCell ref="B2:K2"/>
    <mergeCell ref="B5:K5"/>
    <mergeCell ref="B69:K69"/>
  </mergeCells>
  <phoneticPr fontId="6" type="noConversion"/>
  <pageMargins left="0.354329615048119" right="0.354329615048119" top="0.39370078740157483" bottom="0.55118110236220474" header="0.23622047244094488" footer="0.354329615048119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MKH52Q7RF5JS-1303391851-2747</_dlc_DocId>
    <_dlc_DocIdUrl xmlns="3eb395c1-c26a-485a-a474-2edaaa77b21c">
      <Url>https://deps.intra.gov.bn/divisions/DOS/_layouts/15/DocIdRedir.aspx?ID=MKH52Q7RF5JS-1303391851-2747</Url>
      <Description>MKH52Q7RF5JS-1303391851-2747</Description>
    </_dlc_DocIdUrl>
  </documentManagement>
</p:properties>
</file>

<file path=customXml/itemProps1.xml><?xml version="1.0" encoding="utf-8"?>
<ds:datastoreItem xmlns:ds="http://schemas.openxmlformats.org/officeDocument/2006/customXml" ds:itemID="{DAF33616-5462-42A1-B1B1-89E6C5088BD3}"/>
</file>

<file path=customXml/itemProps2.xml><?xml version="1.0" encoding="utf-8"?>
<ds:datastoreItem xmlns:ds="http://schemas.openxmlformats.org/officeDocument/2006/customXml" ds:itemID="{46D3F18F-3D7D-4290-9899-984A9B92FF1E}"/>
</file>

<file path=customXml/itemProps3.xml><?xml version="1.0" encoding="utf-8"?>
<ds:datastoreItem xmlns:ds="http://schemas.openxmlformats.org/officeDocument/2006/customXml" ds:itemID="{CAC1F52A-FB14-43EB-B5D7-62446D6F76AF}"/>
</file>

<file path=customXml/itemProps4.xml><?xml version="1.0" encoding="utf-8"?>
<ds:datastoreItem xmlns:ds="http://schemas.openxmlformats.org/officeDocument/2006/customXml" ds:itemID="{3444B155-7D74-48EC-B67F-F00D00C989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Annex 1</vt:lpstr>
      <vt:lpstr>Annex 2</vt:lpstr>
      <vt:lpstr>Annex 3</vt:lpstr>
      <vt:lpstr>Annex 4</vt:lpstr>
      <vt:lpstr>Annex 5</vt:lpstr>
      <vt:lpstr>'Annex 1'!Print_Titles</vt:lpstr>
      <vt:lpstr>'Annex 2'!Print_Titles</vt:lpstr>
      <vt:lpstr>'Annex 3'!Print_Titles</vt:lpstr>
      <vt:lpstr>'Annex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Edupack 2021</dc:creator>
  <cp:lastModifiedBy>Md Aidil Firdaus Bin Hj Jukin</cp:lastModifiedBy>
  <cp:lastPrinted>2025-06-02T07:57:20Z</cp:lastPrinted>
  <dcterms:created xsi:type="dcterms:W3CDTF">2022-07-04T06:10:22Z</dcterms:created>
  <dcterms:modified xsi:type="dcterms:W3CDTF">2025-06-05T01:29:52Z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caf609b1-db6a-441b-9702-3335de8961cb</vt:lpwstr>
  </property>
</Properties>
</file>