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kimah_burhanuddin\Desktop\New folder\"/>
    </mc:Choice>
  </mc:AlternateContent>
  <xr:revisionPtr revIDLastSave="0" documentId="8_{E6C7A075-80E1-487F-A1E0-CA152228B50D}" xr6:coauthVersionLast="36" xr6:coauthVersionMax="36" xr10:uidLastSave="{00000000-0000-0000-0000-000000000000}"/>
  <bookViews>
    <workbookView xWindow="0" yWindow="0" windowWidth="10850" windowHeight="3980" tabRatio="755" xr2:uid="{00000000-000D-0000-FFFF-FFFF00000000}"/>
  </bookViews>
  <sheets>
    <sheet name="FDI Flows by Components" sheetId="1" r:id="rId1"/>
    <sheet name="FDI Flows by Economic Activity" sheetId="2" r:id="rId2"/>
    <sheet name="FDI Flows by Country" sheetId="3" r:id="rId3"/>
    <sheet name="FDI Stock by Components" sheetId="4" r:id="rId4"/>
    <sheet name="FDI Stock by Economic Activity" sheetId="5" r:id="rId5"/>
    <sheet name="FDI Stock by Country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2" l="1"/>
  <c r="AA21" i="3" l="1"/>
  <c r="W21" i="3"/>
  <c r="W20" i="3"/>
  <c r="W19" i="3"/>
  <c r="W18" i="3"/>
  <c r="W17" i="3"/>
  <c r="W16" i="3"/>
  <c r="W15" i="3"/>
  <c r="W14" i="3"/>
  <c r="W13" i="3"/>
  <c r="W11" i="3"/>
  <c r="W10" i="3"/>
  <c r="W9" i="3"/>
  <c r="W8" i="3"/>
  <c r="W7" i="3"/>
  <c r="W6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6" i="3"/>
  <c r="W13" i="2"/>
  <c r="W7" i="2"/>
  <c r="W8" i="2"/>
  <c r="W9" i="2"/>
  <c r="W10" i="2"/>
  <c r="W11" i="2"/>
  <c r="W6" i="2"/>
  <c r="R7" i="2"/>
  <c r="R8" i="2"/>
  <c r="R9" i="2"/>
  <c r="R10" i="2"/>
  <c r="R11" i="2"/>
  <c r="R12" i="2"/>
  <c r="R13" i="2"/>
  <c r="R6" i="2"/>
  <c r="M7" i="2"/>
  <c r="M8" i="2"/>
  <c r="M9" i="2"/>
  <c r="M10" i="2"/>
  <c r="M11" i="2"/>
  <c r="M12" i="2"/>
  <c r="M13" i="2"/>
  <c r="M6" i="2"/>
  <c r="H7" i="2"/>
  <c r="H8" i="2"/>
  <c r="H9" i="2"/>
  <c r="H10" i="2"/>
  <c r="H11" i="2"/>
  <c r="H12" i="2"/>
  <c r="H13" i="2"/>
  <c r="H6" i="2"/>
  <c r="R7" i="1"/>
  <c r="R8" i="1"/>
  <c r="R6" i="1"/>
  <c r="M7" i="1"/>
  <c r="M8" i="1"/>
  <c r="M6" i="1"/>
  <c r="H7" i="1"/>
  <c r="H8" i="1"/>
  <c r="H6" i="1"/>
  <c r="W7" i="1"/>
  <c r="W8" i="1"/>
  <c r="W6" i="1"/>
  <c r="Q15" i="6"/>
  <c r="Q21" i="6" s="1"/>
  <c r="C10" i="6"/>
  <c r="B10" i="6"/>
  <c r="C15" i="6"/>
  <c r="D15" i="6"/>
  <c r="E15" i="6"/>
  <c r="F15" i="6"/>
  <c r="F21" i="6" s="1"/>
  <c r="G15" i="6"/>
  <c r="G21" i="6" s="1"/>
  <c r="H15" i="6"/>
  <c r="H21" i="6" s="1"/>
  <c r="I15" i="6"/>
  <c r="I21" i="6" s="1"/>
  <c r="J15" i="6"/>
  <c r="J21" i="6" s="1"/>
  <c r="K15" i="6"/>
  <c r="K21" i="6" s="1"/>
  <c r="L15" i="6"/>
  <c r="L21" i="6" s="1"/>
  <c r="M21" i="6"/>
  <c r="N15" i="6"/>
  <c r="N21" i="6" s="1"/>
  <c r="O15" i="6"/>
  <c r="O21" i="6" s="1"/>
  <c r="P15" i="6"/>
  <c r="P21" i="6" s="1"/>
  <c r="B15" i="6"/>
  <c r="X13" i="2" l="1"/>
  <c r="Y13" i="2"/>
  <c r="Z13" i="2"/>
  <c r="AA13" i="2"/>
  <c r="E10" i="6" l="1"/>
  <c r="D10" i="6"/>
  <c r="E6" i="6"/>
  <c r="D6" i="6"/>
  <c r="C6" i="6"/>
  <c r="C21" i="6" s="1"/>
  <c r="B6" i="6"/>
  <c r="B21" i="6" s="1"/>
  <c r="D13" i="5"/>
  <c r="C13" i="5"/>
  <c r="B13" i="5"/>
  <c r="D21" i="6" l="1"/>
  <c r="E21" i="6"/>
</calcChain>
</file>

<file path=xl/sharedStrings.xml><?xml version="1.0" encoding="utf-8"?>
<sst xmlns="http://schemas.openxmlformats.org/spreadsheetml/2006/main" count="249" uniqueCount="76">
  <si>
    <t>Quarterly -  Foreign Direct Investment Flows by Components</t>
  </si>
  <si>
    <t>BND Million</t>
  </si>
  <si>
    <t>Components</t>
  </si>
  <si>
    <t>Q1</t>
  </si>
  <si>
    <t>Q2</t>
  </si>
  <si>
    <t>Q3</t>
  </si>
  <si>
    <t>Q4</t>
  </si>
  <si>
    <t>Equity</t>
  </si>
  <si>
    <t>Debt Instruments</t>
  </si>
  <si>
    <t>FDI Flows</t>
  </si>
  <si>
    <t>Quarterly - Foreign Direct Investment Flows by Country</t>
  </si>
  <si>
    <t> BND Million</t>
  </si>
  <si>
    <t>Country</t>
  </si>
  <si>
    <t xml:space="preserve">     ASEAN :</t>
  </si>
  <si>
    <t xml:space="preserve">    Malaysia</t>
  </si>
  <si>
    <t xml:space="preserve">    Singapore</t>
  </si>
  <si>
    <t xml:space="preserve">    Others</t>
  </si>
  <si>
    <t xml:space="preserve">     European Union :</t>
  </si>
  <si>
    <t xml:space="preserve">    Germany </t>
  </si>
  <si>
    <t xml:space="preserve">    Netherlands</t>
  </si>
  <si>
    <r>
      <t xml:space="preserve">    United Kingdom</t>
    </r>
    <r>
      <rPr>
        <vertAlign val="superscript"/>
        <sz val="12"/>
        <rFont val="Arial"/>
        <family val="2"/>
      </rPr>
      <t xml:space="preserve"> (1)</t>
    </r>
    <r>
      <rPr>
        <sz val="12"/>
        <rFont val="Arial"/>
        <family val="2"/>
      </rPr>
      <t xml:space="preserve"> </t>
    </r>
  </si>
  <si>
    <t>-</t>
  </si>
  <si>
    <t xml:space="preserve">     Other Countries:</t>
  </si>
  <si>
    <t xml:space="preserve">    United Kingdom</t>
  </si>
  <si>
    <t xml:space="preserve">     Hong Kong SAR </t>
  </si>
  <si>
    <t xml:space="preserve">     Japan</t>
  </si>
  <si>
    <t xml:space="preserve">     U.S.A</t>
  </si>
  <si>
    <t xml:space="preserve">     Others</t>
  </si>
  <si>
    <t>Quarterly  - Foreign Direct Investment Flows by Economic Activity</t>
  </si>
  <si>
    <t>Economic Activity</t>
  </si>
  <si>
    <t xml:space="preserve">       Mining and Quarrying </t>
  </si>
  <si>
    <t xml:space="preserve">       Manufacturing</t>
  </si>
  <si>
    <t xml:space="preserve">       Construction</t>
  </si>
  <si>
    <t xml:space="preserve">       Wholesale and Retail Trade</t>
  </si>
  <si>
    <t xml:space="preserve">       Financial and Insurance Activities</t>
  </si>
  <si>
    <t>Source : Department of Economic Planning and Statistics, Ministry of Finance and Economy</t>
  </si>
  <si>
    <t>Note:</t>
  </si>
  <si>
    <t xml:space="preserve">     "-" - nil</t>
  </si>
  <si>
    <r>
      <t xml:space="preserve">     </t>
    </r>
    <r>
      <rPr>
        <i/>
        <vertAlign val="superscript"/>
        <sz val="12"/>
        <rFont val="Arial"/>
        <family val="2"/>
      </rPr>
      <t>r</t>
    </r>
    <r>
      <rPr>
        <i/>
        <sz val="12"/>
        <rFont val="Arial"/>
        <family val="2"/>
      </rPr>
      <t xml:space="preserve"> revised</t>
    </r>
  </si>
  <si>
    <r>
      <t xml:space="preserve">     </t>
    </r>
    <r>
      <rPr>
        <i/>
        <vertAlign val="superscript"/>
        <sz val="12"/>
        <rFont val="Arial"/>
        <family val="2"/>
      </rPr>
      <t>p</t>
    </r>
    <r>
      <rPr>
        <i/>
        <sz val="12"/>
        <rFont val="Arial"/>
        <family val="2"/>
      </rPr>
      <t xml:space="preserve"> Provisional</t>
    </r>
  </si>
  <si>
    <t xml:space="preserve">     Figures may not tally due to rounding</t>
  </si>
  <si>
    <t xml:space="preserve">Note: </t>
  </si>
  <si>
    <r>
      <t xml:space="preserve">     </t>
    </r>
    <r>
      <rPr>
        <i/>
        <vertAlign val="superscript"/>
        <sz val="12"/>
        <rFont val="Arial"/>
        <family val="2"/>
      </rPr>
      <t xml:space="preserve">(1) </t>
    </r>
    <r>
      <rPr>
        <i/>
        <sz val="12"/>
        <rFont val="Arial"/>
        <family val="2"/>
      </rPr>
      <t xml:space="preserve">Withdrawal of the United Kingdom from the European Union in February 2020
</t>
    </r>
  </si>
  <si>
    <t>Foreign Direct Investment Stock by Components</t>
  </si>
  <si>
    <r>
      <t>2018</t>
    </r>
    <r>
      <rPr>
        <b/>
        <vertAlign val="superscript"/>
        <sz val="12"/>
        <color indexed="8"/>
        <rFont val="Arial"/>
        <family val="2"/>
      </rPr>
      <t>r</t>
    </r>
  </si>
  <si>
    <t>Equity Investment</t>
  </si>
  <si>
    <t>Debts Instrument</t>
  </si>
  <si>
    <t>Total</t>
  </si>
  <si>
    <t xml:space="preserve">     FDI Stock quarterly compiled starting Q1 2020</t>
  </si>
  <si>
    <t>Foreign Direct Investment Stock by Economic Activity</t>
  </si>
  <si>
    <t>Mining and Quarrying</t>
  </si>
  <si>
    <t>Manufacturing</t>
  </si>
  <si>
    <t>Construction</t>
  </si>
  <si>
    <t>Wholesale and Retail Trade</t>
  </si>
  <si>
    <t>Financial and Insurance Activities</t>
  </si>
  <si>
    <t>Professional, scientific and technical activities</t>
  </si>
  <si>
    <t>Other Activities</t>
  </si>
  <si>
    <t>Foreign Direct Investment Stock by Country</t>
  </si>
  <si>
    <t>ASEAN:</t>
  </si>
  <si>
    <t>Malaysia</t>
  </si>
  <si>
    <t>Singapore</t>
  </si>
  <si>
    <t>Others</t>
  </si>
  <si>
    <t>EUROPEAN UNION (EU):</t>
  </si>
  <si>
    <t xml:space="preserve">Germany </t>
  </si>
  <si>
    <t>Netherlands</t>
  </si>
  <si>
    <r>
      <t>United Kingdom</t>
    </r>
    <r>
      <rPr>
        <vertAlign val="superscript"/>
        <sz val="12"/>
        <rFont val="Arial"/>
        <family val="2"/>
      </rPr>
      <t>(1)</t>
    </r>
  </si>
  <si>
    <t>OTHER COUNTRIES:</t>
  </si>
  <si>
    <t>United Kingdom</t>
  </si>
  <si>
    <t xml:space="preserve">Hong Kong SAR </t>
  </si>
  <si>
    <t>Japan</t>
  </si>
  <si>
    <t>U.S.A</t>
  </si>
  <si>
    <r>
      <rPr>
        <i/>
        <shadow/>
        <vertAlign val="superscript"/>
        <sz val="12"/>
        <color rgb="FF000000"/>
        <rFont val="Arial"/>
        <family val="2"/>
      </rPr>
      <t xml:space="preserve">     (1)</t>
    </r>
    <r>
      <rPr>
        <i/>
        <shadow/>
        <sz val="12"/>
        <color rgb="FF000000"/>
        <rFont val="Arial"/>
        <family val="2"/>
      </rPr>
      <t xml:space="preserve"> Withdrawal of the United Kingdom from the European Union in February 2020</t>
    </r>
  </si>
  <si>
    <t xml:space="preserve">        Other Activities</t>
  </si>
  <si>
    <t xml:space="preserve">      *Professional, Scientific and Technical Activities</t>
  </si>
  <si>
    <t xml:space="preserve">      *For Professional, Scientific and Technical Activities 2016 to 2020 data is confidential </t>
  </si>
  <si>
    <r>
      <t>Q4</t>
    </r>
    <r>
      <rPr>
        <b/>
        <vertAlign val="superscript"/>
        <sz val="12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</si>
</sst>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b/>
      <vertAlign val="superscript"/>
      <sz val="12"/>
      <color indexed="8"/>
      <name val="Arial"/>
      <family val="2"/>
    </font>
    <font>
      <b/>
      <vertAlign val="superscript"/>
      <sz val="12"/>
      <name val="Arial"/>
      <family val="2"/>
    </font>
    <font>
      <i/>
      <sz val="12"/>
      <color indexed="8"/>
      <name val="Arial"/>
      <family val="2"/>
    </font>
    <font>
      <i/>
      <shadow/>
      <sz val="12"/>
      <color rgb="FF000000"/>
      <name val="Arial"/>
      <family val="2"/>
    </font>
    <font>
      <i/>
      <shadow/>
      <vertAlign val="superscript"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8" fillId="0" borderId="0" applyFont="0" applyFill="0" applyBorder="0" applyAlignment="0" applyProtection="0"/>
    <xf numFmtId="0" fontId="3" fillId="0" borderId="0"/>
  </cellStyleXfs>
  <cellXfs count="210">
    <xf numFmtId="0" fontId="0" fillId="0" borderId="0" xfId="0"/>
    <xf numFmtId="0" fontId="4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4" fontId="6" fillId="0" borderId="0" xfId="1" applyNumberFormat="1" applyFont="1"/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2" fontId="3" fillId="0" borderId="7" xfId="2" applyNumberFormat="1" applyFont="1" applyBorder="1" applyAlignment="1">
      <alignment horizontal="left" vertical="top" indent="2"/>
    </xf>
    <xf numFmtId="164" fontId="3" fillId="0" borderId="2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2"/>
    </xf>
    <xf numFmtId="164" fontId="3" fillId="0" borderId="7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10" xfId="1" applyNumberFormat="1" applyFont="1" applyFill="1" applyBorder="1" applyAlignment="1">
      <alignment horizontal="right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4" fillId="0" borderId="6" xfId="2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0" xfId="2" applyFont="1" applyBorder="1" applyProtection="1">
      <protection locked="0"/>
    </xf>
    <xf numFmtId="0" fontId="4" fillId="0" borderId="0" xfId="2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left" vertical="center"/>
      <protection locked="0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4" fillId="0" borderId="7" xfId="2" applyFont="1" applyBorder="1" applyAlignment="1" applyProtection="1">
      <alignment horizontal="lef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0" fontId="3" fillId="0" borderId="7" xfId="2" applyFont="1" applyBorder="1" applyAlignment="1">
      <alignment horizontal="left" vertical="center" indent="2"/>
    </xf>
    <xf numFmtId="0" fontId="3" fillId="0" borderId="7" xfId="5" applyFont="1" applyBorder="1" applyAlignment="1" applyProtection="1">
      <alignment horizontal="left" vertical="center" indent="2"/>
    </xf>
    <xf numFmtId="0" fontId="7" fillId="0" borderId="6" xfId="0" applyFont="1" applyBorder="1"/>
    <xf numFmtId="0" fontId="7" fillId="0" borderId="0" xfId="2" applyFont="1" applyFill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right" vertical="center"/>
      <protection locked="0"/>
    </xf>
    <xf numFmtId="0" fontId="7" fillId="0" borderId="0" xfId="2" applyFont="1" applyFill="1" applyBorder="1"/>
    <xf numFmtId="0" fontId="3" fillId="0" borderId="0" xfId="2" applyFont="1" applyFill="1" applyBorder="1"/>
    <xf numFmtId="0" fontId="7" fillId="0" borderId="0" xfId="2" applyFont="1" applyFill="1" applyBorder="1" applyAlignment="1">
      <alignment horizontal="right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1"/>
    </xf>
    <xf numFmtId="164" fontId="3" fillId="0" borderId="2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7" xfId="1" applyNumberFormat="1" applyFont="1" applyFill="1" applyBorder="1" applyAlignment="1">
      <alignment vertical="center"/>
    </xf>
    <xf numFmtId="164" fontId="3" fillId="0" borderId="7" xfId="1" applyNumberFormat="1" applyFont="1" applyFill="1" applyBorder="1"/>
    <xf numFmtId="164" fontId="3" fillId="0" borderId="0" xfId="1" applyNumberFormat="1" applyFont="1" applyFill="1" applyBorder="1"/>
    <xf numFmtId="164" fontId="7" fillId="0" borderId="6" xfId="1" applyNumberFormat="1" applyFont="1" applyBorder="1"/>
    <xf numFmtId="0" fontId="3" fillId="0" borderId="0" xfId="0" applyFont="1"/>
    <xf numFmtId="0" fontId="12" fillId="0" borderId="0" xfId="2" applyFont="1" applyAlignment="1">
      <alignment vertical="center"/>
    </xf>
    <xf numFmtId="0" fontId="12" fillId="0" borderId="0" xfId="0" applyFont="1"/>
    <xf numFmtId="0" fontId="12" fillId="0" borderId="0" xfId="2" applyFont="1" applyAlignment="1" applyProtection="1">
      <alignment vertical="center"/>
      <protection locked="0"/>
    </xf>
    <xf numFmtId="0" fontId="0" fillId="0" borderId="0" xfId="0" applyFill="1"/>
    <xf numFmtId="164" fontId="2" fillId="0" borderId="0" xfId="0" applyNumberFormat="1" applyFont="1" applyFill="1"/>
    <xf numFmtId="0" fontId="4" fillId="0" borderId="6" xfId="2" applyFont="1" applyBorder="1" applyAlignment="1" applyProtection="1">
      <alignment horizontal="left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3" fillId="0" borderId="0" xfId="0" applyFont="1" applyAlignment="1"/>
    <xf numFmtId="0" fontId="12" fillId="0" borderId="0" xfId="0" applyFont="1" applyAlignment="1"/>
    <xf numFmtId="165" fontId="3" fillId="0" borderId="7" xfId="2" applyNumberFormat="1" applyFont="1" applyBorder="1" applyAlignment="1">
      <alignment vertical="top"/>
    </xf>
    <xf numFmtId="165" fontId="3" fillId="0" borderId="7" xfId="2" applyNumberFormat="1" applyFont="1" applyBorder="1" applyAlignment="1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0" fontId="7" fillId="0" borderId="13" xfId="1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14" xfId="1" applyNumberFormat="1" applyFont="1" applyFill="1" applyBorder="1"/>
    <xf numFmtId="164" fontId="3" fillId="0" borderId="1" xfId="1" applyNumberFormat="1" applyFont="1" applyBorder="1" applyAlignment="1">
      <alignment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vertical="center"/>
    </xf>
    <xf numFmtId="164" fontId="3" fillId="0" borderId="15" xfId="1" applyNumberFormat="1" applyFont="1" applyFill="1" applyBorder="1" applyAlignment="1">
      <alignment vertical="center"/>
    </xf>
    <xf numFmtId="164" fontId="7" fillId="0" borderId="6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12" xfId="1" applyNumberFormat="1" applyFont="1" applyFill="1" applyBorder="1" applyAlignment="1">
      <alignment horizontal="center" vertical="center"/>
    </xf>
    <xf numFmtId="0" fontId="2" fillId="0" borderId="0" xfId="0" applyFont="1"/>
    <xf numFmtId="164" fontId="4" fillId="0" borderId="6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164" fontId="4" fillId="0" borderId="6" xfId="1" applyNumberFormat="1" applyFont="1" applyBorder="1" applyAlignment="1" applyProtection="1">
      <alignment vertical="center"/>
    </xf>
    <xf numFmtId="0" fontId="7" fillId="0" borderId="1" xfId="1" applyNumberFormat="1" applyFont="1" applyBorder="1" applyAlignment="1"/>
    <xf numFmtId="0" fontId="4" fillId="0" borderId="1" xfId="2" applyFont="1" applyBorder="1" applyAlignment="1" applyProtection="1">
      <alignment horizontal="right" vertical="center"/>
    </xf>
    <xf numFmtId="0" fontId="3" fillId="0" borderId="0" xfId="2" applyAlignment="1" applyProtection="1">
      <alignment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3" fillId="0" borderId="0" xfId="2" applyAlignment="1">
      <alignment horizontal="right" vertical="center"/>
    </xf>
    <xf numFmtId="0" fontId="4" fillId="0" borderId="14" xfId="3" applyFont="1" applyBorder="1" applyAlignment="1" applyProtection="1">
      <alignment horizontal="left" vertical="center"/>
      <protection locked="0"/>
    </xf>
    <xf numFmtId="0" fontId="4" fillId="0" borderId="14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horizontal="right" vertical="center"/>
      <protection locked="0"/>
    </xf>
    <xf numFmtId="0" fontId="4" fillId="0" borderId="13" xfId="2" applyFont="1" applyBorder="1" applyAlignment="1" applyProtection="1">
      <alignment vertical="center"/>
      <protection locked="0"/>
    </xf>
    <xf numFmtId="0" fontId="4" fillId="0" borderId="12" xfId="2" applyFont="1" applyBorder="1" applyAlignment="1" applyProtection="1">
      <alignment vertical="center"/>
      <protection locked="0"/>
    </xf>
    <xf numFmtId="0" fontId="7" fillId="0" borderId="14" xfId="2" applyFont="1" applyBorder="1" applyAlignment="1" applyProtection="1">
      <alignment horizontal="right" vertical="center"/>
      <protection locked="0"/>
    </xf>
    <xf numFmtId="2" fontId="3" fillId="0" borderId="14" xfId="2" applyNumberFormat="1" applyBorder="1" applyAlignment="1">
      <alignment horizontal="left" vertical="center"/>
    </xf>
    <xf numFmtId="164" fontId="3" fillId="0" borderId="14" xfId="1" applyNumberFormat="1" applyFont="1" applyBorder="1" applyAlignment="1">
      <alignment horizontal="left" vertical="center"/>
    </xf>
    <xf numFmtId="164" fontId="3" fillId="0" borderId="5" xfId="1" applyNumberFormat="1" applyFont="1" applyBorder="1" applyAlignment="1">
      <alignment horizontal="left" vertical="center"/>
    </xf>
    <xf numFmtId="0" fontId="3" fillId="0" borderId="0" xfId="2" applyAlignment="1">
      <alignment vertical="center"/>
    </xf>
    <xf numFmtId="0" fontId="4" fillId="0" borderId="14" xfId="2" applyFont="1" applyBorder="1" applyAlignment="1">
      <alignment vertical="center"/>
    </xf>
    <xf numFmtId="164" fontId="3" fillId="0" borderId="14" xfId="4" applyNumberFormat="1" applyFont="1" applyFill="1" applyBorder="1" applyAlignment="1">
      <alignment horizontal="right"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11" fillId="0" borderId="0" xfId="2" applyFont="1" applyAlignment="1" applyProtection="1">
      <alignment vertical="center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1" fillId="0" borderId="0" xfId="3" applyFont="1" applyAlignment="1">
      <alignment vertical="center"/>
    </xf>
    <xf numFmtId="0" fontId="16" fillId="0" borderId="0" xfId="2" applyFont="1" applyAlignment="1" applyProtection="1">
      <alignment vertical="center"/>
      <protection locked="0"/>
    </xf>
    <xf numFmtId="0" fontId="7" fillId="0" borderId="0" xfId="2" applyFont="1"/>
    <xf numFmtId="0" fontId="3" fillId="0" borderId="0" xfId="2"/>
    <xf numFmtId="0" fontId="7" fillId="0" borderId="0" xfId="2" applyFont="1" applyAlignment="1">
      <alignment horizontal="center"/>
    </xf>
    <xf numFmtId="0" fontId="12" fillId="0" borderId="11" xfId="2" applyFont="1" applyBorder="1" applyAlignment="1">
      <alignment horizontal="right" vertical="center"/>
    </xf>
    <xf numFmtId="0" fontId="3" fillId="0" borderId="0" xfId="2" applyAlignment="1">
      <alignment horizontal="right"/>
    </xf>
    <xf numFmtId="0" fontId="7" fillId="0" borderId="14" xfId="2" applyFont="1" applyBorder="1" applyAlignment="1">
      <alignment vertical="center"/>
    </xf>
    <xf numFmtId="0" fontId="7" fillId="0" borderId="14" xfId="2" applyFont="1" applyBorder="1" applyAlignment="1" applyProtection="1">
      <alignment vertical="center"/>
      <protection locked="0"/>
    </xf>
    <xf numFmtId="0" fontId="7" fillId="0" borderId="14" xfId="2" applyFont="1" applyBorder="1" applyAlignment="1">
      <alignment horizontal="right" vertical="center"/>
    </xf>
    <xf numFmtId="2" fontId="3" fillId="0" borderId="14" xfId="2" applyNumberFormat="1" applyBorder="1" applyAlignment="1">
      <alignment horizontal="left" vertical="center" indent="1"/>
    </xf>
    <xf numFmtId="0" fontId="4" fillId="0" borderId="14" xfId="2" applyFont="1" applyBorder="1" applyAlignment="1">
      <alignment horizontal="left" vertical="center"/>
    </xf>
    <xf numFmtId="164" fontId="3" fillId="0" borderId="1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center"/>
    </xf>
    <xf numFmtId="164" fontId="7" fillId="0" borderId="0" xfId="4" applyNumberFormat="1" applyFont="1" applyFill="1" applyBorder="1" applyAlignment="1">
      <alignment horizontal="right" vertical="center"/>
    </xf>
    <xf numFmtId="164" fontId="3" fillId="0" borderId="0" xfId="2" applyNumberFormat="1"/>
    <xf numFmtId="0" fontId="3" fillId="0" borderId="0" xfId="2" applyProtection="1"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3" fillId="0" borderId="11" xfId="2" applyBorder="1" applyAlignment="1" applyProtection="1">
      <alignment horizontal="right" vertical="center"/>
      <protection locked="0"/>
    </xf>
    <xf numFmtId="0" fontId="3" fillId="0" borderId="0" xfId="2" applyAlignment="1" applyProtection="1">
      <alignment horizontal="right" vertical="center"/>
      <protection locked="0"/>
    </xf>
    <xf numFmtId="0" fontId="3" fillId="0" borderId="0" xfId="2" applyAlignment="1" applyProtection="1">
      <alignment horizontal="right"/>
      <protection locked="0"/>
    </xf>
    <xf numFmtId="0" fontId="4" fillId="0" borderId="14" xfId="2" applyFont="1" applyBorder="1" applyAlignment="1" applyProtection="1">
      <alignment horizontal="right" vertical="center"/>
      <protection locked="0"/>
    </xf>
    <xf numFmtId="0" fontId="7" fillId="0" borderId="0" xfId="2" applyFont="1" applyAlignment="1">
      <alignment vertical="center"/>
    </xf>
    <xf numFmtId="2" fontId="3" fillId="0" borderId="14" xfId="2" applyNumberFormat="1" applyBorder="1" applyAlignment="1">
      <alignment horizontal="left" vertical="center" indent="2"/>
    </xf>
    <xf numFmtId="0" fontId="3" fillId="0" borderId="14" xfId="2" applyBorder="1" applyAlignment="1">
      <alignment horizontal="left" vertical="center" indent="2"/>
    </xf>
    <xf numFmtId="164" fontId="3" fillId="0" borderId="14" xfId="1" applyNumberFormat="1" applyFont="1" applyFill="1" applyBorder="1" applyAlignment="1">
      <alignment vertical="center"/>
    </xf>
    <xf numFmtId="0" fontId="3" fillId="0" borderId="14" xfId="5" applyBorder="1" applyAlignment="1">
      <alignment horizontal="left" vertical="center" indent="2"/>
    </xf>
    <xf numFmtId="0" fontId="17" fillId="0" borderId="0" xfId="0" applyFont="1"/>
    <xf numFmtId="164" fontId="3" fillId="0" borderId="0" xfId="2" applyNumberFormat="1" applyProtection="1">
      <protection locked="0"/>
    </xf>
    <xf numFmtId="2" fontId="9" fillId="0" borderId="14" xfId="2" applyNumberFormat="1" applyFont="1" applyBorder="1" applyAlignment="1">
      <alignment horizontal="left" vertical="center" indent="1"/>
    </xf>
    <xf numFmtId="0" fontId="4" fillId="0" borderId="0" xfId="2" applyFont="1" applyFill="1" applyAlignment="1">
      <alignment horizontal="left" vertical="center"/>
    </xf>
    <xf numFmtId="0" fontId="3" fillId="0" borderId="0" xfId="2" applyFill="1"/>
    <xf numFmtId="0" fontId="3" fillId="0" borderId="14" xfId="2" applyFill="1" applyBorder="1" applyAlignment="1">
      <alignment horizontal="right" vertical="center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7" fillId="0" borderId="5" xfId="4" applyNumberFormat="1" applyFont="1" applyFill="1" applyBorder="1" applyAlignment="1">
      <alignment horizontal="center" vertical="center"/>
    </xf>
    <xf numFmtId="0" fontId="4" fillId="0" borderId="11" xfId="2" applyFont="1" applyFill="1" applyBorder="1" applyAlignment="1" applyProtection="1">
      <alignment horizontal="center"/>
      <protection locked="0"/>
    </xf>
    <xf numFmtId="164" fontId="3" fillId="0" borderId="14" xfId="1" applyNumberFormat="1" applyFont="1" applyBorder="1" applyAlignment="1">
      <alignment horizontal="right" vertical="center"/>
    </xf>
    <xf numFmtId="164" fontId="3" fillId="0" borderId="0" xfId="1" applyNumberFormat="1" applyFont="1" applyProtection="1">
      <protection locked="0"/>
    </xf>
    <xf numFmtId="164" fontId="3" fillId="0" borderId="0" xfId="1" applyNumberFormat="1" applyFont="1" applyAlignment="1" applyProtection="1">
      <alignment horizontal="right"/>
      <protection locked="0"/>
    </xf>
    <xf numFmtId="0" fontId="4" fillId="0" borderId="6" xfId="2" applyFont="1" applyFill="1" applyBorder="1" applyAlignment="1" applyProtection="1">
      <alignment horizont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Border="1" applyAlignment="1">
      <alignment vertical="center"/>
    </xf>
    <xf numFmtId="0" fontId="7" fillId="0" borderId="9" xfId="4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vertical="center"/>
    </xf>
    <xf numFmtId="164" fontId="3" fillId="0" borderId="14" xfId="1" applyNumberFormat="1" applyFont="1" applyBorder="1"/>
    <xf numFmtId="164" fontId="0" fillId="0" borderId="0" xfId="1" applyNumberFormat="1" applyFont="1" applyProtection="1">
      <protection locked="0"/>
    </xf>
    <xf numFmtId="164" fontId="7" fillId="0" borderId="14" xfId="4" applyNumberFormat="1" applyFont="1" applyFill="1" applyBorder="1" applyAlignment="1">
      <alignment horizontal="right" vertical="center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14" xfId="1" applyNumberFormat="1" applyFont="1" applyBorder="1" applyAlignment="1">
      <alignment vertical="center"/>
    </xf>
    <xf numFmtId="164" fontId="7" fillId="0" borderId="14" xfId="4" applyNumberFormat="1" applyFont="1" applyFill="1" applyBorder="1" applyAlignment="1">
      <alignment vertical="center"/>
    </xf>
    <xf numFmtId="164" fontId="7" fillId="0" borderId="14" xfId="2" applyNumberFormat="1" applyFont="1" applyFill="1" applyBorder="1"/>
    <xf numFmtId="164" fontId="7" fillId="0" borderId="14" xfId="1" applyNumberFormat="1" applyFont="1" applyFill="1" applyBorder="1"/>
    <xf numFmtId="164" fontId="7" fillId="0" borderId="14" xfId="1" applyNumberFormat="1" applyFont="1" applyBorder="1"/>
    <xf numFmtId="164" fontId="7" fillId="0" borderId="14" xfId="1" applyNumberFormat="1" applyFont="1" applyFill="1" applyBorder="1" applyAlignment="1">
      <alignment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164" fontId="0" fillId="0" borderId="0" xfId="0" applyNumberFormat="1"/>
    <xf numFmtId="164" fontId="7" fillId="0" borderId="0" xfId="2" applyNumberFormat="1" applyFont="1"/>
    <xf numFmtId="164" fontId="3" fillId="0" borderId="0" xfId="2" applyNumberFormat="1" applyAlignment="1">
      <alignment vertical="center"/>
    </xf>
    <xf numFmtId="164" fontId="7" fillId="0" borderId="0" xfId="2" applyNumberFormat="1" applyFont="1" applyAlignment="1">
      <alignment vertical="center"/>
    </xf>
    <xf numFmtId="0" fontId="11" fillId="0" borderId="11" xfId="2" applyFont="1" applyBorder="1" applyAlignment="1" applyProtection="1">
      <alignment horizontal="right" vertical="center"/>
      <protection locked="0"/>
    </xf>
    <xf numFmtId="0" fontId="3" fillId="0" borderId="11" xfId="2" applyBorder="1" applyAlignment="1">
      <alignment horizontal="right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3" fillId="0" borderId="11" xfId="2" applyFont="1" applyFill="1" applyBorder="1" applyAlignment="1">
      <alignment horizontal="right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left" vertical="center"/>
    </xf>
    <xf numFmtId="2" fontId="7" fillId="0" borderId="6" xfId="2" applyNumberFormat="1" applyFont="1" applyBorder="1" applyAlignment="1">
      <alignment horizontal="left" vertical="center"/>
    </xf>
    <xf numFmtId="0" fontId="7" fillId="0" borderId="14" xfId="4" applyNumberFormat="1" applyFont="1" applyFill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left" vertical="center"/>
    </xf>
    <xf numFmtId="0" fontId="4" fillId="0" borderId="6" xfId="2" applyFont="1" applyBorder="1" applyAlignment="1" applyProtection="1">
      <alignment horizontal="left" vertical="center"/>
    </xf>
    <xf numFmtId="0" fontId="4" fillId="0" borderId="0" xfId="2" applyFont="1" applyAlignment="1" applyProtection="1">
      <alignment horizontal="left" vertical="center"/>
      <protection locked="0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left"/>
    </xf>
    <xf numFmtId="0" fontId="7" fillId="0" borderId="3" xfId="2" applyFont="1" applyBorder="1" applyAlignment="1" applyProtection="1">
      <alignment horizontal="center"/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7" fillId="0" borderId="5" xfId="2" applyFont="1" applyBorder="1" applyAlignment="1" applyProtection="1">
      <alignment horizont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0" fontId="3" fillId="0" borderId="11" xfId="2" applyFont="1" applyBorder="1" applyAlignment="1" applyProtection="1">
      <protection locked="0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_6" xfId="5" xr:uid="{00000000-0005-0000-0000-000004000000}"/>
    <cellStyle name="Normal_8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zoomScale="80" zoomScaleNormal="80" workbookViewId="0">
      <pane xSplit="1" ySplit="9" topLeftCell="X10" activePane="bottomRight" state="frozen"/>
      <selection pane="topRight" activeCell="B1" sqref="B1"/>
      <selection pane="bottomLeft" activeCell="A12" sqref="A12"/>
      <selection pane="bottomRight"/>
    </sheetView>
  </sheetViews>
  <sheetFormatPr defaultRowHeight="14.5" x14ac:dyDescent="0.35"/>
  <cols>
    <col min="1" max="1" width="40.453125" customWidth="1"/>
    <col min="2" max="5" width="10.453125" customWidth="1"/>
    <col min="6" max="6" width="11.81640625" customWidth="1"/>
    <col min="7" max="22" width="10.453125" customWidth="1"/>
    <col min="24" max="28" width="10.453125" customWidth="1"/>
  </cols>
  <sheetData>
    <row r="1" spans="1:28" ht="16.5" customHeight="1" x14ac:dyDescent="0.3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8" ht="16.5" customHeight="1" x14ac:dyDescent="0.3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8" ht="15.75" customHeight="1" x14ac:dyDescent="0.35">
      <c r="B3" s="1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4"/>
      <c r="T3" s="4"/>
      <c r="U3" s="4"/>
      <c r="V3" s="4"/>
      <c r="X3" s="4"/>
      <c r="Y3" s="4"/>
      <c r="Z3" s="4"/>
      <c r="AB3" s="178" t="s">
        <v>1</v>
      </c>
    </row>
    <row r="4" spans="1:28" ht="15.5" x14ac:dyDescent="0.35">
      <c r="A4" s="183" t="s">
        <v>2</v>
      </c>
      <c r="B4" s="72">
        <v>2016</v>
      </c>
      <c r="C4" s="72">
        <v>2017</v>
      </c>
      <c r="D4" s="185">
        <v>2018</v>
      </c>
      <c r="E4" s="185"/>
      <c r="F4" s="185"/>
      <c r="G4" s="186"/>
      <c r="H4" s="157"/>
      <c r="I4" s="185">
        <v>2019</v>
      </c>
      <c r="J4" s="185"/>
      <c r="K4" s="185"/>
      <c r="L4" s="186"/>
      <c r="M4" s="157"/>
      <c r="N4" s="180">
        <v>2020</v>
      </c>
      <c r="O4" s="181"/>
      <c r="P4" s="181"/>
      <c r="Q4" s="181"/>
      <c r="R4" s="146"/>
      <c r="S4" s="180">
        <v>2021</v>
      </c>
      <c r="T4" s="181"/>
      <c r="U4" s="181"/>
      <c r="V4" s="181"/>
      <c r="W4" s="146"/>
      <c r="X4" s="180">
        <v>2022</v>
      </c>
      <c r="Y4" s="181"/>
      <c r="Z4" s="181"/>
      <c r="AA4" s="181"/>
      <c r="AB4" s="182"/>
    </row>
    <row r="5" spans="1:28" ht="15.5" x14ac:dyDescent="0.35">
      <c r="A5" s="184"/>
      <c r="B5" s="67"/>
      <c r="C5" s="67"/>
      <c r="D5" s="145" t="s">
        <v>3</v>
      </c>
      <c r="E5" s="146" t="s">
        <v>4</v>
      </c>
      <c r="F5" s="146" t="s">
        <v>5</v>
      </c>
      <c r="G5" s="146" t="s">
        <v>6</v>
      </c>
      <c r="H5" s="146" t="s">
        <v>47</v>
      </c>
      <c r="I5" s="145" t="s">
        <v>3</v>
      </c>
      <c r="J5" s="146" t="s">
        <v>4</v>
      </c>
      <c r="K5" s="146" t="s">
        <v>5</v>
      </c>
      <c r="L5" s="146" t="s">
        <v>6</v>
      </c>
      <c r="M5" s="146" t="s">
        <v>47</v>
      </c>
      <c r="N5" s="5" t="s">
        <v>3</v>
      </c>
      <c r="O5" s="7" t="s">
        <v>4</v>
      </c>
      <c r="P5" s="7" t="s">
        <v>5</v>
      </c>
      <c r="Q5" s="6" t="s">
        <v>6</v>
      </c>
      <c r="R5" s="146" t="s">
        <v>47</v>
      </c>
      <c r="S5" s="5" t="s">
        <v>3</v>
      </c>
      <c r="T5" s="7" t="s">
        <v>4</v>
      </c>
      <c r="U5" s="8" t="s">
        <v>5</v>
      </c>
      <c r="V5" s="8" t="s">
        <v>6</v>
      </c>
      <c r="W5" s="9" t="s">
        <v>47</v>
      </c>
      <c r="X5" s="156" t="s">
        <v>3</v>
      </c>
      <c r="Y5" s="152" t="s">
        <v>4</v>
      </c>
      <c r="Z5" s="152" t="s">
        <v>5</v>
      </c>
      <c r="AA5" s="8" t="s">
        <v>6</v>
      </c>
      <c r="AB5" s="9" t="s">
        <v>47</v>
      </c>
    </row>
    <row r="6" spans="1:28" ht="15.5" x14ac:dyDescent="0.35">
      <c r="A6" s="10" t="s">
        <v>7</v>
      </c>
      <c r="B6" s="70">
        <v>-229.9</v>
      </c>
      <c r="C6" s="70">
        <v>-114.3</v>
      </c>
      <c r="D6" s="11">
        <v>228.70935690000002</v>
      </c>
      <c r="E6" s="12">
        <v>-226.54888021879998</v>
      </c>
      <c r="F6" s="12">
        <v>390.02319899999998</v>
      </c>
      <c r="G6" s="12">
        <v>-421.60550369999999</v>
      </c>
      <c r="H6" s="12">
        <f>SUM(D6:G6)</f>
        <v>-29.421828018799943</v>
      </c>
      <c r="I6" s="11">
        <v>-146.80000000000001</v>
      </c>
      <c r="J6" s="12">
        <v>207.7</v>
      </c>
      <c r="K6" s="12">
        <v>7.8</v>
      </c>
      <c r="L6" s="12">
        <v>-109.8</v>
      </c>
      <c r="M6" s="12">
        <f>SUM(I6:L6)</f>
        <v>-41.100000000000023</v>
      </c>
      <c r="N6" s="12">
        <v>107.5</v>
      </c>
      <c r="O6" s="12">
        <v>-10.5</v>
      </c>
      <c r="P6" s="12">
        <v>-23.1</v>
      </c>
      <c r="Q6" s="12">
        <v>142.6</v>
      </c>
      <c r="R6" s="12">
        <f>SUM(N6:Q6)</f>
        <v>216.5</v>
      </c>
      <c r="S6" s="13">
        <v>126.7</v>
      </c>
      <c r="T6" s="14">
        <v>131.30000000000001</v>
      </c>
      <c r="U6" s="14">
        <v>-87.5</v>
      </c>
      <c r="V6" s="14">
        <v>141.6</v>
      </c>
      <c r="W6" s="15">
        <f>SUM(S6:V6)</f>
        <v>312.10000000000002</v>
      </c>
      <c r="X6" s="13">
        <v>89.8</v>
      </c>
      <c r="Y6" s="14">
        <v>201.6</v>
      </c>
      <c r="Z6" s="14">
        <v>107.5</v>
      </c>
      <c r="AA6" s="14">
        <v>-470.2</v>
      </c>
      <c r="AB6" s="15">
        <v>-71.300000000000011</v>
      </c>
    </row>
    <row r="7" spans="1:28" ht="15.5" x14ac:dyDescent="0.35">
      <c r="A7" s="16" t="s">
        <v>8</v>
      </c>
      <c r="B7" s="71">
        <v>23.2</v>
      </c>
      <c r="C7" s="71">
        <v>749.6</v>
      </c>
      <c r="D7" s="17">
        <v>202.564875</v>
      </c>
      <c r="E7" s="18">
        <v>-164.31410500000001</v>
      </c>
      <c r="F7" s="18">
        <v>652.01025370499997</v>
      </c>
      <c r="G7" s="18">
        <v>36.996476295000001</v>
      </c>
      <c r="H7" s="18">
        <f t="shared" ref="H7:H8" si="0">SUM(D7:G7)</f>
        <v>727.25749999999994</v>
      </c>
      <c r="I7" s="17">
        <v>179.3</v>
      </c>
      <c r="J7" s="18">
        <v>-82.9</v>
      </c>
      <c r="K7" s="18">
        <v>256</v>
      </c>
      <c r="L7" s="18">
        <v>199.7</v>
      </c>
      <c r="M7" s="18">
        <f t="shared" ref="M7:M8" si="1">SUM(I7:L7)</f>
        <v>552.09999999999991</v>
      </c>
      <c r="N7" s="18">
        <v>552.6</v>
      </c>
      <c r="O7" s="18">
        <v>234</v>
      </c>
      <c r="P7" s="18">
        <v>361.4</v>
      </c>
      <c r="Q7" s="18">
        <v>-567.9</v>
      </c>
      <c r="R7" s="18">
        <f t="shared" ref="R7:R8" si="2">SUM(N7:Q7)</f>
        <v>580.1</v>
      </c>
      <c r="S7" s="20">
        <v>-57.3</v>
      </c>
      <c r="T7" s="21">
        <v>135.5</v>
      </c>
      <c r="U7" s="21">
        <v>-242.1</v>
      </c>
      <c r="V7" s="21">
        <v>126.9</v>
      </c>
      <c r="W7" s="22">
        <f t="shared" ref="W7:W8" si="3">SUM(S7:V7)</f>
        <v>-36.999999999999972</v>
      </c>
      <c r="X7" s="20">
        <v>-210.6</v>
      </c>
      <c r="Y7" s="21">
        <v>-32.6</v>
      </c>
      <c r="Z7" s="21">
        <v>-448.1</v>
      </c>
      <c r="AA7" s="21">
        <v>359.3</v>
      </c>
      <c r="AB7" s="22">
        <v>-331.9</v>
      </c>
    </row>
    <row r="8" spans="1:28" s="85" customFormat="1" ht="15.5" x14ac:dyDescent="0.35">
      <c r="A8" s="23" t="s">
        <v>9</v>
      </c>
      <c r="B8" s="89">
        <v>-206.7</v>
      </c>
      <c r="C8" s="23">
        <v>635.29999999999995</v>
      </c>
      <c r="D8" s="80">
        <v>431.27423190000002</v>
      </c>
      <c r="E8" s="81">
        <v>-390.86298521879996</v>
      </c>
      <c r="F8" s="81">
        <v>1042.0334527049999</v>
      </c>
      <c r="G8" s="81">
        <v>-384.60902740500001</v>
      </c>
      <c r="H8" s="81">
        <f t="shared" si="0"/>
        <v>697.83567198119999</v>
      </c>
      <c r="I8" s="80">
        <v>32.5</v>
      </c>
      <c r="J8" s="81">
        <v>124.79999999999998</v>
      </c>
      <c r="K8" s="81">
        <v>263.8</v>
      </c>
      <c r="L8" s="81">
        <v>89.899999999999991</v>
      </c>
      <c r="M8" s="81">
        <f t="shared" si="1"/>
        <v>511</v>
      </c>
      <c r="N8" s="81">
        <v>660.2</v>
      </c>
      <c r="O8" s="81">
        <v>223.4</v>
      </c>
      <c r="P8" s="81">
        <v>338.3</v>
      </c>
      <c r="Q8" s="81">
        <v>-425.3</v>
      </c>
      <c r="R8" s="81">
        <f t="shared" si="2"/>
        <v>796.60000000000014</v>
      </c>
      <c r="S8" s="82">
        <v>69.400000000000006</v>
      </c>
      <c r="T8" s="83">
        <v>266.8</v>
      </c>
      <c r="U8" s="83">
        <v>-329.6</v>
      </c>
      <c r="V8" s="83">
        <v>268.5</v>
      </c>
      <c r="W8" s="84">
        <f t="shared" si="3"/>
        <v>275.10000000000002</v>
      </c>
      <c r="X8" s="82">
        <v>-120.8</v>
      </c>
      <c r="Y8" s="83">
        <v>169</v>
      </c>
      <c r="Z8" s="83">
        <v>-340.6</v>
      </c>
      <c r="AA8" s="83">
        <v>-110.9</v>
      </c>
      <c r="AB8" s="84">
        <v>-403.2</v>
      </c>
    </row>
    <row r="10" spans="1:28" s="64" customFormat="1" ht="15.5" x14ac:dyDescent="0.35">
      <c r="A10" s="60" t="s">
        <v>35</v>
      </c>
      <c r="B10" s="60"/>
      <c r="C10" s="60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X10" s="65"/>
      <c r="Y10" s="65"/>
      <c r="Z10" s="65"/>
      <c r="AA10" s="65"/>
    </row>
    <row r="11" spans="1:28" s="64" customFormat="1" ht="15.5" x14ac:dyDescent="0.35">
      <c r="A11" s="62" t="s">
        <v>41</v>
      </c>
      <c r="B11" s="62"/>
      <c r="C11" s="6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X11" s="65"/>
      <c r="Y11" s="65"/>
      <c r="Z11" s="65"/>
      <c r="AA11" s="65"/>
    </row>
    <row r="12" spans="1:28" s="64" customFormat="1" ht="18.5" x14ac:dyDescent="0.35">
      <c r="A12" s="62" t="s">
        <v>38</v>
      </c>
      <c r="B12" s="62"/>
      <c r="C12" s="62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X12" s="65"/>
      <c r="Y12" s="65"/>
      <c r="Z12" s="65"/>
      <c r="AA12" s="65"/>
    </row>
    <row r="13" spans="1:28" s="64" customFormat="1" ht="18.5" x14ac:dyDescent="0.35">
      <c r="A13" s="62" t="s">
        <v>39</v>
      </c>
      <c r="B13" s="62"/>
      <c r="C13" s="62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X13" s="65"/>
      <c r="Y13" s="65"/>
      <c r="Z13" s="65"/>
      <c r="AA13" s="65"/>
    </row>
    <row r="14" spans="1:28" s="64" customFormat="1" ht="15.5" x14ac:dyDescent="0.35">
      <c r="A14" s="63" t="s">
        <v>40</v>
      </c>
      <c r="B14" s="63"/>
      <c r="C14" s="63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X14" s="65"/>
      <c r="Y14" s="65"/>
      <c r="Z14" s="65"/>
      <c r="AA14" s="65"/>
    </row>
    <row r="15" spans="1:28" s="64" customFormat="1" x14ac:dyDescent="0.35"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X15" s="65"/>
      <c r="Y15" s="65"/>
      <c r="Z15" s="65"/>
      <c r="AA15" s="65"/>
    </row>
  </sheetData>
  <mergeCells count="6">
    <mergeCell ref="X4:AB4"/>
    <mergeCell ref="A4:A5"/>
    <mergeCell ref="D4:G4"/>
    <mergeCell ref="I4:L4"/>
    <mergeCell ref="N4:Q4"/>
    <mergeCell ref="S4:V4"/>
  </mergeCells>
  <pageMargins left="0.7" right="0.7" top="0.75" bottom="0.75" header="0.3" footer="0.3"/>
  <pageSetup orientation="portrait" r:id="rId1"/>
  <ignoredErrors>
    <ignoredError sqref="W6:W8 H6:H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1"/>
  <sheetViews>
    <sheetView zoomScale="80" zoomScaleNormal="80" workbookViewId="0">
      <pane xSplit="1" ySplit="1" topLeftCell="X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4.5" x14ac:dyDescent="0.35"/>
  <cols>
    <col min="1" max="1" width="52.453125" customWidth="1"/>
    <col min="2" max="28" width="10.453125" customWidth="1"/>
  </cols>
  <sheetData>
    <row r="1" spans="1:28" ht="15.5" x14ac:dyDescent="0.35">
      <c r="A1" s="40" t="s">
        <v>28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28" ht="15.5" x14ac:dyDescent="0.35">
      <c r="A2" s="40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28" ht="15.5" x14ac:dyDescent="0.35">
      <c r="B3" s="42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AA3" s="187" t="s">
        <v>1</v>
      </c>
      <c r="AB3" s="187"/>
    </row>
    <row r="4" spans="1:28" ht="15.5" x14ac:dyDescent="0.35">
      <c r="A4" s="191" t="s">
        <v>29</v>
      </c>
      <c r="B4" s="90">
        <v>2016</v>
      </c>
      <c r="C4" s="90">
        <v>2017</v>
      </c>
      <c r="D4" s="188">
        <v>2018</v>
      </c>
      <c r="E4" s="189"/>
      <c r="F4" s="189"/>
      <c r="G4" s="189"/>
      <c r="H4" s="190"/>
      <c r="I4" s="188">
        <v>2019</v>
      </c>
      <c r="J4" s="189"/>
      <c r="K4" s="189"/>
      <c r="L4" s="189"/>
      <c r="M4" s="190"/>
      <c r="N4" s="188">
        <v>2020</v>
      </c>
      <c r="O4" s="189"/>
      <c r="P4" s="189"/>
      <c r="Q4" s="189"/>
      <c r="R4" s="190"/>
      <c r="S4" s="188">
        <v>2021</v>
      </c>
      <c r="T4" s="189"/>
      <c r="U4" s="189"/>
      <c r="V4" s="189"/>
      <c r="W4" s="190"/>
      <c r="X4" s="188">
        <v>2022</v>
      </c>
      <c r="Y4" s="189"/>
      <c r="Z4" s="189"/>
      <c r="AA4" s="189"/>
      <c r="AB4" s="190"/>
    </row>
    <row r="5" spans="1:28" ht="15.5" x14ac:dyDescent="0.35">
      <c r="A5" s="192"/>
      <c r="B5" s="73"/>
      <c r="C5" s="73"/>
      <c r="D5" s="45" t="s">
        <v>3</v>
      </c>
      <c r="E5" s="46" t="s">
        <v>4</v>
      </c>
      <c r="F5" s="46" t="s">
        <v>5</v>
      </c>
      <c r="G5" s="148" t="s">
        <v>6</v>
      </c>
      <c r="H5" s="47" t="s">
        <v>47</v>
      </c>
      <c r="I5" s="147" t="s">
        <v>3</v>
      </c>
      <c r="J5" s="148" t="s">
        <v>4</v>
      </c>
      <c r="K5" s="148" t="s">
        <v>5</v>
      </c>
      <c r="L5" s="148" t="s">
        <v>6</v>
      </c>
      <c r="M5" s="47" t="s">
        <v>47</v>
      </c>
      <c r="N5" s="147" t="s">
        <v>3</v>
      </c>
      <c r="O5" s="148" t="s">
        <v>4</v>
      </c>
      <c r="P5" s="148" t="s">
        <v>5</v>
      </c>
      <c r="Q5" s="148" t="s">
        <v>6</v>
      </c>
      <c r="R5" s="47" t="s">
        <v>47</v>
      </c>
      <c r="S5" s="147" t="s">
        <v>3</v>
      </c>
      <c r="T5" s="148" t="s">
        <v>4</v>
      </c>
      <c r="U5" s="148" t="s">
        <v>5</v>
      </c>
      <c r="V5" s="148" t="s">
        <v>6</v>
      </c>
      <c r="W5" s="47" t="s">
        <v>47</v>
      </c>
      <c r="X5" s="171" t="s">
        <v>3</v>
      </c>
      <c r="Y5" s="172" t="s">
        <v>4</v>
      </c>
      <c r="Z5" s="172" t="s">
        <v>5</v>
      </c>
      <c r="AA5" s="172" t="s">
        <v>6</v>
      </c>
      <c r="AB5" s="173" t="s">
        <v>47</v>
      </c>
    </row>
    <row r="6" spans="1:28" ht="15.5" x14ac:dyDescent="0.35">
      <c r="A6" s="48" t="s">
        <v>30</v>
      </c>
      <c r="B6" s="76">
        <v>-290.7</v>
      </c>
      <c r="C6" s="76">
        <v>-660.4</v>
      </c>
      <c r="D6" s="49">
        <v>116.94116700000001</v>
      </c>
      <c r="E6" s="50">
        <v>-540.94299799999999</v>
      </c>
      <c r="F6" s="50">
        <v>557.70894999999996</v>
      </c>
      <c r="G6" s="50">
        <v>-479.59890000000001</v>
      </c>
      <c r="H6" s="53">
        <f>SUM(D6:G6)</f>
        <v>-345.89178100000004</v>
      </c>
      <c r="I6" s="49">
        <v>157.80000000000001</v>
      </c>
      <c r="J6" s="50">
        <v>-231.1</v>
      </c>
      <c r="K6" s="50">
        <v>174.2</v>
      </c>
      <c r="L6" s="50">
        <v>-329.3</v>
      </c>
      <c r="M6" s="53">
        <f>SUM(I6:L6)</f>
        <v>-228.4</v>
      </c>
      <c r="N6" s="49">
        <v>252.5</v>
      </c>
      <c r="O6" s="50">
        <v>-119</v>
      </c>
      <c r="P6" s="50">
        <v>9.9</v>
      </c>
      <c r="Q6" s="50">
        <v>-237.2</v>
      </c>
      <c r="R6" s="53">
        <f>SUM(N6:Q6)</f>
        <v>-93.799999999999983</v>
      </c>
      <c r="S6" s="49">
        <v>-104.2</v>
      </c>
      <c r="T6" s="50">
        <v>65.099999999999994</v>
      </c>
      <c r="U6" s="50">
        <v>-425.9</v>
      </c>
      <c r="V6" s="50">
        <v>354.8</v>
      </c>
      <c r="W6" s="53">
        <f>SUM(S6:V6)</f>
        <v>-110.19999999999999</v>
      </c>
      <c r="X6" s="49">
        <v>-7.9</v>
      </c>
      <c r="Y6" s="50">
        <v>103.2</v>
      </c>
      <c r="Z6" s="50">
        <v>-131</v>
      </c>
      <c r="AA6" s="50">
        <v>-254.7</v>
      </c>
      <c r="AB6" s="55">
        <v>-290.39999999999998</v>
      </c>
    </row>
    <row r="7" spans="1:28" ht="15.5" x14ac:dyDescent="0.35">
      <c r="A7" s="48" t="s">
        <v>31</v>
      </c>
      <c r="B7" s="77">
        <v>19</v>
      </c>
      <c r="C7" s="77">
        <v>680.2</v>
      </c>
      <c r="D7" s="51">
        <v>324.768373</v>
      </c>
      <c r="E7" s="52">
        <v>134.443625</v>
      </c>
      <c r="F7" s="52">
        <v>426.72291099999995</v>
      </c>
      <c r="G7" s="52">
        <v>50.379922999999991</v>
      </c>
      <c r="H7" s="53">
        <f t="shared" ref="H7:H13" si="0">SUM(D7:G7)</f>
        <v>936.31483199999991</v>
      </c>
      <c r="I7" s="51">
        <v>-123.8</v>
      </c>
      <c r="J7" s="52">
        <v>241.1</v>
      </c>
      <c r="K7" s="52">
        <v>83.5</v>
      </c>
      <c r="L7" s="52">
        <v>447.5</v>
      </c>
      <c r="M7" s="53">
        <f t="shared" ref="M7:M13" si="1">SUM(I7:L7)</f>
        <v>648.29999999999995</v>
      </c>
      <c r="N7" s="51">
        <v>388.9</v>
      </c>
      <c r="O7" s="52">
        <v>311.2</v>
      </c>
      <c r="P7" s="52">
        <v>320.2</v>
      </c>
      <c r="Q7" s="52">
        <v>-143.19999999999999</v>
      </c>
      <c r="R7" s="53">
        <f t="shared" ref="R7:R13" si="2">SUM(N7:Q7)</f>
        <v>877.09999999999991</v>
      </c>
      <c r="S7" s="51">
        <v>150.30000000000001</v>
      </c>
      <c r="T7" s="52">
        <v>195.6</v>
      </c>
      <c r="U7" s="52">
        <v>87.6</v>
      </c>
      <c r="V7" s="52">
        <v>-117.7</v>
      </c>
      <c r="W7" s="53">
        <f t="shared" ref="W7:W12" si="3">SUM(S7:V7)</f>
        <v>315.8</v>
      </c>
      <c r="X7" s="51">
        <v>-141.9</v>
      </c>
      <c r="Y7" s="52">
        <v>37.5</v>
      </c>
      <c r="Z7" s="52">
        <v>-241.9</v>
      </c>
      <c r="AA7" s="52">
        <v>111.9</v>
      </c>
      <c r="AB7" s="55">
        <v>-234.4</v>
      </c>
    </row>
    <row r="8" spans="1:28" ht="15.5" x14ac:dyDescent="0.35">
      <c r="A8" s="48" t="s">
        <v>32</v>
      </c>
      <c r="B8" s="78">
        <v>5.0999999999999996</v>
      </c>
      <c r="C8" s="78">
        <v>663.9</v>
      </c>
      <c r="D8" s="54">
        <v>9.1823616000000001</v>
      </c>
      <c r="E8" s="53">
        <v>3.8891438000000003</v>
      </c>
      <c r="F8" s="53">
        <v>10.9191585</v>
      </c>
      <c r="G8" s="53">
        <v>3.3837486000000001</v>
      </c>
      <c r="H8" s="53">
        <f t="shared" si="0"/>
        <v>27.374412500000002</v>
      </c>
      <c r="I8" s="54">
        <v>-15.5</v>
      </c>
      <c r="J8" s="53">
        <v>-12.5</v>
      </c>
      <c r="K8" s="53">
        <v>4.5999999999999996</v>
      </c>
      <c r="L8" s="53">
        <v>-11.9</v>
      </c>
      <c r="M8" s="53">
        <f t="shared" si="1"/>
        <v>-35.299999999999997</v>
      </c>
      <c r="N8" s="54">
        <v>-9.5</v>
      </c>
      <c r="O8" s="53">
        <v>6</v>
      </c>
      <c r="P8" s="53">
        <v>27</v>
      </c>
      <c r="Q8" s="53">
        <v>-32.5</v>
      </c>
      <c r="R8" s="53">
        <f t="shared" si="2"/>
        <v>-9</v>
      </c>
      <c r="S8" s="54">
        <v>9</v>
      </c>
      <c r="T8" s="53">
        <v>-6.9</v>
      </c>
      <c r="U8" s="53">
        <v>21.3</v>
      </c>
      <c r="V8" s="53">
        <v>-5.2</v>
      </c>
      <c r="W8" s="53">
        <f t="shared" si="3"/>
        <v>18.2</v>
      </c>
      <c r="X8" s="54">
        <v>23.5</v>
      </c>
      <c r="Y8" s="53">
        <v>11.8</v>
      </c>
      <c r="Z8" s="53">
        <v>13.2</v>
      </c>
      <c r="AA8" s="53">
        <v>-33.799999999999997</v>
      </c>
      <c r="AB8" s="55">
        <v>14.700000000000003</v>
      </c>
    </row>
    <row r="9" spans="1:28" ht="15.5" x14ac:dyDescent="0.35">
      <c r="A9" s="48" t="s">
        <v>33</v>
      </c>
      <c r="B9" s="78">
        <v>-15</v>
      </c>
      <c r="C9" s="78">
        <v>-18.399999999999999</v>
      </c>
      <c r="D9" s="54">
        <v>-64.770646999999997</v>
      </c>
      <c r="E9" s="53">
        <v>-6.1456637188000007</v>
      </c>
      <c r="F9" s="53">
        <v>13.229136999999998</v>
      </c>
      <c r="G9" s="53">
        <v>4.1697139999999999</v>
      </c>
      <c r="H9" s="53">
        <f t="shared" si="0"/>
        <v>-53.517459718799998</v>
      </c>
      <c r="I9" s="54">
        <v>-5.4</v>
      </c>
      <c r="J9" s="53">
        <v>-4.8</v>
      </c>
      <c r="K9" s="53">
        <v>6.6</v>
      </c>
      <c r="L9" s="53">
        <v>-6.2</v>
      </c>
      <c r="M9" s="53">
        <f t="shared" si="1"/>
        <v>-9.8000000000000007</v>
      </c>
      <c r="N9" s="54">
        <v>2</v>
      </c>
      <c r="O9" s="53">
        <v>-1</v>
      </c>
      <c r="P9" s="53">
        <v>2.2000000000000002</v>
      </c>
      <c r="Q9" s="53">
        <v>-12.6</v>
      </c>
      <c r="R9" s="53">
        <f t="shared" si="2"/>
        <v>-9.3999999999999986</v>
      </c>
      <c r="S9" s="54">
        <v>2.9</v>
      </c>
      <c r="T9" s="53">
        <v>1.1000000000000001</v>
      </c>
      <c r="U9" s="53">
        <v>6.4</v>
      </c>
      <c r="V9" s="53">
        <v>-2</v>
      </c>
      <c r="W9" s="53">
        <f t="shared" si="3"/>
        <v>8.4</v>
      </c>
      <c r="X9" s="54">
        <v>2.7</v>
      </c>
      <c r="Y9" s="53">
        <v>0.2</v>
      </c>
      <c r="Z9" s="53">
        <v>17.7</v>
      </c>
      <c r="AA9" s="53">
        <v>7.1</v>
      </c>
      <c r="AB9" s="55">
        <v>27.700000000000003</v>
      </c>
    </row>
    <row r="10" spans="1:28" ht="15.5" x14ac:dyDescent="0.35">
      <c r="A10" s="48" t="s">
        <v>34</v>
      </c>
      <c r="B10" s="78">
        <v>13.3</v>
      </c>
      <c r="C10" s="78">
        <v>-140.6</v>
      </c>
      <c r="D10" s="54">
        <v>29.824110000000001</v>
      </c>
      <c r="E10" s="53">
        <v>14.425829999999999</v>
      </c>
      <c r="F10" s="53">
        <v>9.6379487049999994</v>
      </c>
      <c r="G10" s="53">
        <v>25.889991295000005</v>
      </c>
      <c r="H10" s="53">
        <f t="shared" si="0"/>
        <v>79.77788000000001</v>
      </c>
      <c r="I10" s="54">
        <v>11</v>
      </c>
      <c r="J10" s="53">
        <v>15.1</v>
      </c>
      <c r="K10" s="53">
        <v>-7.4</v>
      </c>
      <c r="L10" s="53">
        <v>21.8</v>
      </c>
      <c r="M10" s="53">
        <f t="shared" si="1"/>
        <v>40.5</v>
      </c>
      <c r="N10" s="54">
        <v>18.399999999999999</v>
      </c>
      <c r="O10" s="53">
        <v>14.3</v>
      </c>
      <c r="P10" s="53">
        <v>-18.7</v>
      </c>
      <c r="Q10" s="53">
        <v>4.3</v>
      </c>
      <c r="R10" s="53">
        <f t="shared" si="2"/>
        <v>18.300000000000004</v>
      </c>
      <c r="S10" s="54">
        <v>12.1</v>
      </c>
      <c r="T10" s="53">
        <v>14.5</v>
      </c>
      <c r="U10" s="53">
        <v>-14.9</v>
      </c>
      <c r="V10" s="53">
        <v>41.4</v>
      </c>
      <c r="W10" s="53">
        <f t="shared" si="3"/>
        <v>53.1</v>
      </c>
      <c r="X10" s="54">
        <v>10.5</v>
      </c>
      <c r="Y10" s="53">
        <v>15.6</v>
      </c>
      <c r="Z10" s="53">
        <v>-8.3000000000000007</v>
      </c>
      <c r="AA10" s="53">
        <v>62.7</v>
      </c>
      <c r="AB10" s="55">
        <v>80.5</v>
      </c>
    </row>
    <row r="11" spans="1:28" ht="15.5" x14ac:dyDescent="0.35">
      <c r="A11" s="48" t="s">
        <v>73</v>
      </c>
      <c r="B11" s="51"/>
      <c r="C11" s="51"/>
      <c r="D11" s="54"/>
      <c r="E11" s="53"/>
      <c r="F11" s="53"/>
      <c r="G11" s="53"/>
      <c r="H11" s="53">
        <f t="shared" si="0"/>
        <v>0</v>
      </c>
      <c r="I11" s="54"/>
      <c r="J11" s="53"/>
      <c r="K11" s="53"/>
      <c r="L11" s="53"/>
      <c r="M11" s="53">
        <f t="shared" si="1"/>
        <v>0</v>
      </c>
      <c r="N11" s="54"/>
      <c r="O11" s="53"/>
      <c r="P11" s="53"/>
      <c r="Q11" s="53"/>
      <c r="R11" s="53">
        <f t="shared" si="2"/>
        <v>0</v>
      </c>
      <c r="S11" s="54">
        <v>-3.5</v>
      </c>
      <c r="T11" s="53">
        <v>-1.3</v>
      </c>
      <c r="U11" s="53">
        <v>7.7</v>
      </c>
      <c r="V11" s="53">
        <v>14</v>
      </c>
      <c r="W11" s="53">
        <f t="shared" si="3"/>
        <v>16.899999999999999</v>
      </c>
      <c r="X11" s="54">
        <v>-7.1</v>
      </c>
      <c r="Y11" s="53">
        <v>0.7</v>
      </c>
      <c r="Z11" s="53">
        <v>-2</v>
      </c>
      <c r="AA11" s="53">
        <v>-17.600000000000001</v>
      </c>
      <c r="AB11" s="55">
        <v>-25.9</v>
      </c>
    </row>
    <row r="12" spans="1:28" ht="15.5" x14ac:dyDescent="0.35">
      <c r="A12" s="56" t="s">
        <v>72</v>
      </c>
      <c r="B12" s="56">
        <v>61.6</v>
      </c>
      <c r="C12" s="79">
        <v>110.6</v>
      </c>
      <c r="D12" s="57">
        <v>15.328867300000002</v>
      </c>
      <c r="E12" s="58">
        <v>3.4672551000000023</v>
      </c>
      <c r="F12" s="58">
        <v>23.815746000000004</v>
      </c>
      <c r="G12" s="58">
        <v>11.166695700000002</v>
      </c>
      <c r="H12" s="53">
        <f t="shared" si="0"/>
        <v>53.778564100000011</v>
      </c>
      <c r="I12" s="57">
        <v>8.4</v>
      </c>
      <c r="J12" s="58">
        <v>117</v>
      </c>
      <c r="K12" s="58">
        <v>2.2999999999999998</v>
      </c>
      <c r="L12" s="58">
        <v>-32</v>
      </c>
      <c r="M12" s="53">
        <f t="shared" si="1"/>
        <v>95.7</v>
      </c>
      <c r="N12" s="57">
        <v>7.9</v>
      </c>
      <c r="O12" s="58">
        <v>11.9</v>
      </c>
      <c r="P12" s="58">
        <v>-2.2999999999999998</v>
      </c>
      <c r="Q12" s="58">
        <v>-4.0999999999999996</v>
      </c>
      <c r="R12" s="53">
        <f t="shared" si="2"/>
        <v>13.4</v>
      </c>
      <c r="S12" s="57">
        <v>2.8</v>
      </c>
      <c r="T12" s="58">
        <v>-1.3</v>
      </c>
      <c r="U12" s="58">
        <v>-11.8</v>
      </c>
      <c r="V12" s="58">
        <v>-16.8</v>
      </c>
      <c r="W12" s="53">
        <f t="shared" si="3"/>
        <v>-27.1</v>
      </c>
      <c r="X12" s="57">
        <v>-0.6</v>
      </c>
      <c r="Y12" s="58">
        <v>0</v>
      </c>
      <c r="Z12" s="58">
        <v>11.7</v>
      </c>
      <c r="AA12" s="58">
        <v>13.5</v>
      </c>
      <c r="AB12" s="55">
        <v>24.6</v>
      </c>
    </row>
    <row r="13" spans="1:28" s="85" customFormat="1" ht="15.5" x14ac:dyDescent="0.35">
      <c r="A13" s="59" t="s">
        <v>9</v>
      </c>
      <c r="B13" s="59">
        <v>-206.7</v>
      </c>
      <c r="C13" s="59">
        <v>635.29999999999995</v>
      </c>
      <c r="D13" s="86">
        <v>431.27423190000002</v>
      </c>
      <c r="E13" s="87">
        <v>-390.86280781879998</v>
      </c>
      <c r="F13" s="87">
        <v>1042.033851205</v>
      </c>
      <c r="G13" s="87">
        <v>-384.608827405</v>
      </c>
      <c r="H13" s="158">
        <f t="shared" si="0"/>
        <v>697.8364478812</v>
      </c>
      <c r="I13" s="86">
        <v>32.500000000000014</v>
      </c>
      <c r="J13" s="87">
        <v>124.8</v>
      </c>
      <c r="K13" s="87">
        <v>263.80000000000007</v>
      </c>
      <c r="L13" s="87">
        <v>89.899999999999977</v>
      </c>
      <c r="M13" s="158">
        <f t="shared" si="1"/>
        <v>511.00000000000006</v>
      </c>
      <c r="N13" s="86">
        <v>660.2</v>
      </c>
      <c r="O13" s="87">
        <v>223.4</v>
      </c>
      <c r="P13" s="87">
        <v>338.3</v>
      </c>
      <c r="Q13" s="87">
        <v>-425.3</v>
      </c>
      <c r="R13" s="158">
        <f t="shared" si="2"/>
        <v>796.60000000000014</v>
      </c>
      <c r="S13" s="86">
        <v>69.400000000000006</v>
      </c>
      <c r="T13" s="87">
        <v>266.8</v>
      </c>
      <c r="U13" s="87">
        <v>-329.6</v>
      </c>
      <c r="V13" s="87">
        <v>268.5</v>
      </c>
      <c r="W13" s="158">
        <f>SUM(S13:V13)</f>
        <v>275.10000000000002</v>
      </c>
      <c r="X13" s="86">
        <f>SUM(X6:X12)</f>
        <v>-120.8</v>
      </c>
      <c r="Y13" s="87">
        <f>SUM(Y6:Y12)</f>
        <v>168.99999999999997</v>
      </c>
      <c r="Z13" s="87">
        <f>SUM(Z6:Z12)</f>
        <v>-340.6</v>
      </c>
      <c r="AA13" s="87">
        <f>SUM(AA6:AA12)</f>
        <v>-110.89999999999998</v>
      </c>
      <c r="AB13" s="160">
        <v>-403.19999999999993</v>
      </c>
    </row>
    <row r="15" spans="1:28" ht="15.5" x14ac:dyDescent="0.35">
      <c r="A15" s="60" t="s">
        <v>35</v>
      </c>
      <c r="B15" s="60"/>
      <c r="C15" s="60"/>
    </row>
    <row r="16" spans="1:28" ht="15.5" x14ac:dyDescent="0.35">
      <c r="A16" s="61" t="s">
        <v>36</v>
      </c>
      <c r="B16" s="61"/>
      <c r="C16" s="61"/>
    </row>
    <row r="17" spans="1:19" ht="15.5" x14ac:dyDescent="0.35">
      <c r="A17" s="61" t="s">
        <v>37</v>
      </c>
      <c r="B17" s="61"/>
      <c r="C17" s="61"/>
    </row>
    <row r="18" spans="1:19" ht="18.5" x14ac:dyDescent="0.35">
      <c r="A18" s="62" t="s">
        <v>38</v>
      </c>
      <c r="B18" s="62"/>
      <c r="C18" s="62"/>
      <c r="S18" s="174"/>
    </row>
    <row r="19" spans="1:19" ht="18.5" x14ac:dyDescent="0.35">
      <c r="A19" s="62" t="s">
        <v>39</v>
      </c>
      <c r="B19" s="62"/>
      <c r="C19" s="62"/>
    </row>
    <row r="20" spans="1:19" ht="15.5" x14ac:dyDescent="0.35">
      <c r="A20" s="63" t="s">
        <v>40</v>
      </c>
      <c r="B20" s="63"/>
      <c r="C20" s="63"/>
    </row>
    <row r="21" spans="1:19" ht="15.5" x14ac:dyDescent="0.35">
      <c r="A21" s="63" t="s">
        <v>74</v>
      </c>
    </row>
  </sheetData>
  <mergeCells count="7">
    <mergeCell ref="AA3:AB3"/>
    <mergeCell ref="X4:AB4"/>
    <mergeCell ref="A4:A5"/>
    <mergeCell ref="D4:H4"/>
    <mergeCell ref="I4:M4"/>
    <mergeCell ref="N4:R4"/>
    <mergeCell ref="S4:W4"/>
  </mergeCells>
  <pageMargins left="0.7" right="0.7" top="0.75" bottom="0.75" header="0.3" footer="0.3"/>
  <pageSetup orientation="portrait" r:id="rId1"/>
  <ignoredErrors>
    <ignoredError sqref="H6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9"/>
  <sheetViews>
    <sheetView zoomScale="80" zoomScaleNormal="80" workbookViewId="0">
      <pane xSplit="1" ySplit="1" topLeftCell="X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4.5" x14ac:dyDescent="0.35"/>
  <cols>
    <col min="1" max="1" width="40.453125" customWidth="1"/>
    <col min="2" max="27" width="10.453125" customWidth="1"/>
    <col min="28" max="28" width="12" customWidth="1"/>
  </cols>
  <sheetData>
    <row r="1" spans="1:28" ht="15.5" x14ac:dyDescent="0.35">
      <c r="A1" s="1" t="s">
        <v>10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S1" s="24"/>
    </row>
    <row r="2" spans="1:28" ht="15.5" x14ac:dyDescent="0.3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S2" s="24"/>
    </row>
    <row r="3" spans="1:28" ht="15.5" x14ac:dyDescent="0.35">
      <c r="B3" s="25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S3" s="24"/>
      <c r="AB3" s="209" t="s">
        <v>11</v>
      </c>
    </row>
    <row r="4" spans="1:28" ht="15.5" x14ac:dyDescent="0.35">
      <c r="A4" s="195" t="s">
        <v>12</v>
      </c>
      <c r="B4" s="91">
        <v>2016</v>
      </c>
      <c r="C4" s="91">
        <v>2017</v>
      </c>
      <c r="D4" s="193">
        <v>2018</v>
      </c>
      <c r="E4" s="193"/>
      <c r="F4" s="193"/>
      <c r="G4" s="194"/>
      <c r="H4" s="159"/>
      <c r="I4" s="193">
        <v>2019</v>
      </c>
      <c r="J4" s="193"/>
      <c r="K4" s="193"/>
      <c r="L4" s="194"/>
      <c r="M4" s="159"/>
      <c r="N4" s="193">
        <v>2020</v>
      </c>
      <c r="O4" s="193"/>
      <c r="P4" s="193"/>
      <c r="Q4" s="194"/>
      <c r="R4" s="159"/>
      <c r="S4" s="193">
        <v>2021</v>
      </c>
      <c r="T4" s="193"/>
      <c r="U4" s="193"/>
      <c r="V4" s="194"/>
      <c r="W4" s="159"/>
      <c r="X4" s="193">
        <v>2022</v>
      </c>
      <c r="Y4" s="193"/>
      <c r="Z4" s="193"/>
      <c r="AA4" s="194"/>
      <c r="AB4" s="159"/>
    </row>
    <row r="5" spans="1:28" ht="15.5" x14ac:dyDescent="0.35">
      <c r="A5" s="196"/>
      <c r="B5" s="66"/>
      <c r="C5" s="66"/>
      <c r="D5" s="28" t="s">
        <v>3</v>
      </c>
      <c r="E5" s="29" t="s">
        <v>4</v>
      </c>
      <c r="F5" s="29" t="s">
        <v>5</v>
      </c>
      <c r="G5" s="29" t="s">
        <v>6</v>
      </c>
      <c r="H5" s="150" t="s">
        <v>47</v>
      </c>
      <c r="I5" s="149" t="s">
        <v>3</v>
      </c>
      <c r="J5" s="150" t="s">
        <v>4</v>
      </c>
      <c r="K5" s="150" t="s">
        <v>5</v>
      </c>
      <c r="L5" s="150" t="s">
        <v>6</v>
      </c>
      <c r="M5" s="150" t="s">
        <v>47</v>
      </c>
      <c r="N5" s="149" t="s">
        <v>3</v>
      </c>
      <c r="O5" s="150" t="s">
        <v>4</v>
      </c>
      <c r="P5" s="150" t="s">
        <v>5</v>
      </c>
      <c r="Q5" s="150" t="s">
        <v>6</v>
      </c>
      <c r="R5" s="150" t="s">
        <v>47</v>
      </c>
      <c r="S5" s="149" t="s">
        <v>3</v>
      </c>
      <c r="T5" s="150" t="s">
        <v>4</v>
      </c>
      <c r="U5" s="150" t="s">
        <v>5</v>
      </c>
      <c r="V5" s="150" t="s">
        <v>6</v>
      </c>
      <c r="W5" s="150" t="s">
        <v>47</v>
      </c>
      <c r="X5" s="149" t="s">
        <v>3</v>
      </c>
      <c r="Y5" s="150" t="s">
        <v>4</v>
      </c>
      <c r="Z5" s="150" t="s">
        <v>5</v>
      </c>
      <c r="AA5" s="150" t="s">
        <v>6</v>
      </c>
      <c r="AB5" s="151" t="s">
        <v>47</v>
      </c>
    </row>
    <row r="6" spans="1:28" ht="15.5" x14ac:dyDescent="0.35">
      <c r="A6" s="30" t="s">
        <v>13</v>
      </c>
      <c r="B6" s="31">
        <v>-88.6</v>
      </c>
      <c r="C6" s="31">
        <v>755.1</v>
      </c>
      <c r="D6" s="31">
        <v>22.2030846</v>
      </c>
      <c r="E6" s="32">
        <v>14.305459681200004</v>
      </c>
      <c r="F6" s="32">
        <v>50.090614299999999</v>
      </c>
      <c r="G6" s="32">
        <v>25.078776200000004</v>
      </c>
      <c r="H6" s="32">
        <f>SUM(D6:G6)</f>
        <v>111.67793478120001</v>
      </c>
      <c r="I6" s="31">
        <v>9.8000000000000007</v>
      </c>
      <c r="J6" s="32">
        <v>0.80000000000000049</v>
      </c>
      <c r="K6" s="32">
        <v>24.3</v>
      </c>
      <c r="L6" s="32">
        <v>-59.399999999999991</v>
      </c>
      <c r="M6" s="32">
        <f>SUM(I6:L6)</f>
        <v>-24.499999999999986</v>
      </c>
      <c r="N6" s="31">
        <v>51.206357700000005</v>
      </c>
      <c r="O6" s="32">
        <v>-9.0707605000000004</v>
      </c>
      <c r="P6" s="32">
        <v>21.686337999999999</v>
      </c>
      <c r="Q6" s="32">
        <v>-58.3</v>
      </c>
      <c r="R6" s="32">
        <f>SUM(N6:Q6)</f>
        <v>5.5219352000000086</v>
      </c>
      <c r="S6" s="31">
        <v>-0.4</v>
      </c>
      <c r="T6" s="32">
        <v>-6.5</v>
      </c>
      <c r="U6" s="32">
        <v>34</v>
      </c>
      <c r="V6" s="32">
        <v>31.8</v>
      </c>
      <c r="W6" s="32">
        <f>SUM(S6:V6)</f>
        <v>58.900000000000006</v>
      </c>
      <c r="X6" s="31">
        <v>40.1</v>
      </c>
      <c r="Y6" s="32">
        <v>24.6</v>
      </c>
      <c r="Z6" s="32">
        <v>45.2</v>
      </c>
      <c r="AA6" s="32">
        <v>5.0999999999999996</v>
      </c>
      <c r="AB6" s="33">
        <v>115</v>
      </c>
    </row>
    <row r="7" spans="1:28" ht="15.5" x14ac:dyDescent="0.35">
      <c r="A7" s="16" t="s">
        <v>14</v>
      </c>
      <c r="B7" s="17">
        <v>8.9</v>
      </c>
      <c r="C7" s="17">
        <v>674.7</v>
      </c>
      <c r="D7" s="17">
        <v>1.09008025</v>
      </c>
      <c r="E7" s="18">
        <v>7.3006689312000015</v>
      </c>
      <c r="F7" s="18">
        <v>12.356706749999999</v>
      </c>
      <c r="G7" s="18">
        <v>8.1274858499999993</v>
      </c>
      <c r="H7" s="18">
        <f t="shared" ref="H7:H21" si="0">SUM(D7:G7)</f>
        <v>28.8749417812</v>
      </c>
      <c r="I7" s="17">
        <v>-3.2</v>
      </c>
      <c r="J7" s="18">
        <v>5.2</v>
      </c>
      <c r="K7" s="18">
        <v>19.5</v>
      </c>
      <c r="L7" s="18">
        <v>-27.2</v>
      </c>
      <c r="M7" s="18">
        <f t="shared" ref="M7:M21" si="1">SUM(I7:L7)</f>
        <v>-5.6999999999999993</v>
      </c>
      <c r="N7" s="17">
        <v>18.732118500000002</v>
      </c>
      <c r="O7" s="18">
        <v>-13.6130665</v>
      </c>
      <c r="P7" s="18">
        <v>-2.831966</v>
      </c>
      <c r="Q7" s="18">
        <v>-21.136347499999996</v>
      </c>
      <c r="R7" s="18">
        <f t="shared" ref="R7:R21" si="2">SUM(N7:Q7)</f>
        <v>-18.849261499999994</v>
      </c>
      <c r="S7" s="17">
        <v>-14.1</v>
      </c>
      <c r="T7" s="18">
        <v>2.5</v>
      </c>
      <c r="U7" s="18">
        <v>10.9</v>
      </c>
      <c r="V7" s="18">
        <v>2.2999999999999998</v>
      </c>
      <c r="W7" s="18">
        <f t="shared" ref="W7:W21" si="3">SUM(S7:V7)</f>
        <v>1.6000000000000005</v>
      </c>
      <c r="X7" s="17">
        <v>12.3</v>
      </c>
      <c r="Y7" s="18">
        <v>15.9</v>
      </c>
      <c r="Z7" s="18">
        <v>22.1</v>
      </c>
      <c r="AA7" s="18">
        <v>-4.2</v>
      </c>
      <c r="AB7" s="19">
        <v>46.1</v>
      </c>
    </row>
    <row r="8" spans="1:28" ht="15.5" x14ac:dyDescent="0.35">
      <c r="A8" s="16" t="s">
        <v>15</v>
      </c>
      <c r="B8" s="17">
        <v>-97.9</v>
      </c>
      <c r="C8" s="17">
        <v>79.599999999999994</v>
      </c>
      <c r="D8" s="17">
        <v>21.13600435</v>
      </c>
      <c r="E8" s="18">
        <v>7.1307907500000018</v>
      </c>
      <c r="F8" s="18">
        <v>37.307907549999996</v>
      </c>
      <c r="G8" s="18">
        <v>16.864290350000005</v>
      </c>
      <c r="H8" s="18">
        <f t="shared" si="0"/>
        <v>82.438993000000011</v>
      </c>
      <c r="I8" s="17">
        <v>13</v>
      </c>
      <c r="J8" s="18">
        <v>-4.5999999999999996</v>
      </c>
      <c r="K8" s="18">
        <v>4.3</v>
      </c>
      <c r="L8" s="18">
        <v>-31.9</v>
      </c>
      <c r="M8" s="18">
        <f t="shared" si="1"/>
        <v>-19.2</v>
      </c>
      <c r="N8" s="17">
        <v>35.398239200000006</v>
      </c>
      <c r="O8" s="18">
        <v>4.4773059999999996</v>
      </c>
      <c r="P8" s="18">
        <v>24.353304000000001</v>
      </c>
      <c r="Q8" s="18">
        <v>-37.540770800000004</v>
      </c>
      <c r="R8" s="18">
        <f t="shared" si="2"/>
        <v>26.688078400000009</v>
      </c>
      <c r="S8" s="17">
        <v>13.8</v>
      </c>
      <c r="T8" s="18">
        <v>-9</v>
      </c>
      <c r="U8" s="18">
        <v>24</v>
      </c>
      <c r="V8" s="18">
        <v>29.5</v>
      </c>
      <c r="W8" s="18">
        <f t="shared" si="3"/>
        <v>58.3</v>
      </c>
      <c r="X8" s="17">
        <v>27.8</v>
      </c>
      <c r="Y8" s="18">
        <v>8.6</v>
      </c>
      <c r="Z8" s="18">
        <v>23.1</v>
      </c>
      <c r="AA8" s="18">
        <v>9.3000000000000007</v>
      </c>
      <c r="AB8" s="19">
        <v>68.8</v>
      </c>
    </row>
    <row r="9" spans="1:28" ht="24" customHeight="1" x14ac:dyDescent="0.35">
      <c r="A9" s="16" t="s">
        <v>16</v>
      </c>
      <c r="B9" s="17">
        <v>0.3</v>
      </c>
      <c r="C9" s="17">
        <v>0.9</v>
      </c>
      <c r="D9" s="17">
        <v>-2.3E-2</v>
      </c>
      <c r="E9" s="18">
        <v>-0.126</v>
      </c>
      <c r="F9" s="18">
        <v>0.42599999999999999</v>
      </c>
      <c r="G9" s="18">
        <v>8.6999999999999994E-2</v>
      </c>
      <c r="H9" s="18">
        <f t="shared" si="0"/>
        <v>0.36399999999999999</v>
      </c>
      <c r="I9" s="17">
        <v>0</v>
      </c>
      <c r="J9" s="18">
        <v>0.2</v>
      </c>
      <c r="K9" s="18">
        <v>0.5</v>
      </c>
      <c r="L9" s="18">
        <v>-0.3</v>
      </c>
      <c r="M9" s="18">
        <f t="shared" si="1"/>
        <v>0.39999999999999997</v>
      </c>
      <c r="N9" s="17">
        <v>-2.9239999999999999</v>
      </c>
      <c r="O9" s="18">
        <v>6.5000000000000002E-2</v>
      </c>
      <c r="P9" s="18">
        <v>0.16500000000000001</v>
      </c>
      <c r="Q9" s="18">
        <v>0.41499999999999998</v>
      </c>
      <c r="R9" s="18">
        <f t="shared" si="2"/>
        <v>-2.2789999999999999</v>
      </c>
      <c r="S9" s="17">
        <v>-0.1</v>
      </c>
      <c r="T9" s="18">
        <v>-0.01</v>
      </c>
      <c r="U9" s="18">
        <v>-0.9</v>
      </c>
      <c r="V9" s="18">
        <v>0.1</v>
      </c>
      <c r="W9" s="18">
        <f t="shared" si="3"/>
        <v>-0.91</v>
      </c>
      <c r="X9" s="17">
        <v>0</v>
      </c>
      <c r="Y9" s="18">
        <v>0.1</v>
      </c>
      <c r="Z9" s="18">
        <v>0</v>
      </c>
      <c r="AA9" s="18">
        <v>0</v>
      </c>
      <c r="AB9" s="19">
        <v>0.1</v>
      </c>
    </row>
    <row r="10" spans="1:28" ht="18.75" customHeight="1" x14ac:dyDescent="0.35">
      <c r="A10" s="30" t="s">
        <v>17</v>
      </c>
      <c r="B10" s="34">
        <v>-241.4</v>
      </c>
      <c r="C10" s="34">
        <v>-823.7</v>
      </c>
      <c r="D10" s="34">
        <v>89.625889100000009</v>
      </c>
      <c r="E10" s="35">
        <v>-527.20400789999985</v>
      </c>
      <c r="F10" s="35">
        <v>391.48254570500006</v>
      </c>
      <c r="G10" s="35">
        <v>-412.50105000499997</v>
      </c>
      <c r="H10" s="35">
        <f t="shared" si="0"/>
        <v>-458.59662309999976</v>
      </c>
      <c r="I10" s="34">
        <v>25.5</v>
      </c>
      <c r="J10" s="35">
        <v>-217.4</v>
      </c>
      <c r="K10" s="35">
        <v>112.8</v>
      </c>
      <c r="L10" s="35">
        <v>-288.10000000000002</v>
      </c>
      <c r="M10" s="35">
        <f t="shared" si="1"/>
        <v>-367.20000000000005</v>
      </c>
      <c r="N10" s="34">
        <v>30.907029999999995</v>
      </c>
      <c r="O10" s="35">
        <v>-53.483949699999997</v>
      </c>
      <c r="P10" s="35">
        <v>-90.997349999999997</v>
      </c>
      <c r="Q10" s="35">
        <v>28.646588699999995</v>
      </c>
      <c r="R10" s="35">
        <f t="shared" si="2"/>
        <v>-84.927681000000007</v>
      </c>
      <c r="S10" s="34">
        <v>10.9</v>
      </c>
      <c r="T10" s="35">
        <v>41.4</v>
      </c>
      <c r="U10" s="35">
        <v>-54.7</v>
      </c>
      <c r="V10" s="35">
        <v>63.6</v>
      </c>
      <c r="W10" s="35">
        <f t="shared" si="3"/>
        <v>61.199999999999996</v>
      </c>
      <c r="X10" s="34">
        <v>12.7</v>
      </c>
      <c r="Y10" s="35">
        <v>-175</v>
      </c>
      <c r="Z10" s="35">
        <v>98.2</v>
      </c>
      <c r="AA10" s="35">
        <v>-83.8</v>
      </c>
      <c r="AB10" s="36">
        <v>-147.80000000000001</v>
      </c>
    </row>
    <row r="11" spans="1:28" ht="15.5" x14ac:dyDescent="0.35">
      <c r="A11" s="16" t="s">
        <v>18</v>
      </c>
      <c r="B11" s="17">
        <v>-5.7</v>
      </c>
      <c r="C11" s="17">
        <v>5.6</v>
      </c>
      <c r="D11" s="17">
        <v>1.97465</v>
      </c>
      <c r="E11" s="18">
        <v>1.6380500000000002</v>
      </c>
      <c r="F11" s="18">
        <v>0.80064999999999986</v>
      </c>
      <c r="G11" s="18">
        <v>-6.8302500000000004</v>
      </c>
      <c r="H11" s="18">
        <f t="shared" si="0"/>
        <v>-2.4169</v>
      </c>
      <c r="I11" s="17">
        <v>-1.3</v>
      </c>
      <c r="J11" s="18">
        <v>-0.3</v>
      </c>
      <c r="K11" s="18">
        <v>-0.7</v>
      </c>
      <c r="L11" s="18">
        <v>0.6</v>
      </c>
      <c r="M11" s="18">
        <f t="shared" si="1"/>
        <v>-1.6999999999999997</v>
      </c>
      <c r="N11" s="17">
        <v>-1.0345</v>
      </c>
      <c r="O11" s="18">
        <v>-0.70135000000000003</v>
      </c>
      <c r="P11" s="18">
        <v>-0.69159999999999999</v>
      </c>
      <c r="Q11" s="18">
        <v>2.0764999999999998</v>
      </c>
      <c r="R11" s="18">
        <f t="shared" si="2"/>
        <v>-0.35095000000000054</v>
      </c>
      <c r="S11" s="17">
        <v>-0.6</v>
      </c>
      <c r="T11" s="18">
        <v>0.8</v>
      </c>
      <c r="U11" s="18">
        <v>-0.2</v>
      </c>
      <c r="V11" s="18">
        <v>0.3</v>
      </c>
      <c r="W11" s="18">
        <f t="shared" si="3"/>
        <v>0.30000000000000004</v>
      </c>
      <c r="X11" s="17">
        <v>0.7</v>
      </c>
      <c r="Y11" s="18">
        <v>1.3</v>
      </c>
      <c r="Z11" s="18">
        <v>-1.3</v>
      </c>
      <c r="AA11" s="18">
        <v>-0.7</v>
      </c>
      <c r="AB11" s="19">
        <v>0</v>
      </c>
    </row>
    <row r="12" spans="1:28" ht="15.5" x14ac:dyDescent="0.35">
      <c r="A12" s="16" t="s">
        <v>19</v>
      </c>
      <c r="B12" s="17">
        <v>176.4</v>
      </c>
      <c r="C12" s="17">
        <v>-33.700000000000003</v>
      </c>
      <c r="D12" s="17">
        <v>3.7508171000000003</v>
      </c>
      <c r="E12" s="18">
        <v>-53.210251899999996</v>
      </c>
      <c r="F12" s="18">
        <v>428.79404700000003</v>
      </c>
      <c r="G12" s="18">
        <v>-343.85815329999997</v>
      </c>
      <c r="H12" s="18">
        <f t="shared" si="0"/>
        <v>35.476458900000068</v>
      </c>
      <c r="I12" s="17">
        <v>-26.8</v>
      </c>
      <c r="J12" s="18">
        <v>27.9</v>
      </c>
      <c r="K12" s="18">
        <v>26.5</v>
      </c>
      <c r="L12" s="18">
        <v>-126.7</v>
      </c>
      <c r="M12" s="18">
        <f t="shared" si="1"/>
        <v>-99.100000000000009</v>
      </c>
      <c r="N12" s="17">
        <v>30.775779999999997</v>
      </c>
      <c r="O12" s="18">
        <v>-53.2447497</v>
      </c>
      <c r="P12" s="18">
        <v>-89.5</v>
      </c>
      <c r="Q12" s="18">
        <v>27.431538699999997</v>
      </c>
      <c r="R12" s="18">
        <f t="shared" si="2"/>
        <v>-84.537430999999998</v>
      </c>
      <c r="S12" s="17">
        <v>7</v>
      </c>
      <c r="T12" s="18">
        <v>36.5</v>
      </c>
      <c r="U12" s="18">
        <v>-47.5</v>
      </c>
      <c r="V12" s="18">
        <v>63.9</v>
      </c>
      <c r="W12" s="18">
        <v>60</v>
      </c>
      <c r="X12" s="17">
        <v>3.7</v>
      </c>
      <c r="Y12" s="18">
        <v>-173.1</v>
      </c>
      <c r="Z12" s="18">
        <v>100.9</v>
      </c>
      <c r="AA12" s="18">
        <v>-72.3</v>
      </c>
      <c r="AB12" s="19">
        <v>-140.80000000000001</v>
      </c>
    </row>
    <row r="13" spans="1:28" ht="18.5" x14ac:dyDescent="0.35">
      <c r="A13" s="37" t="s">
        <v>20</v>
      </c>
      <c r="B13" s="17">
        <v>-405.4</v>
      </c>
      <c r="C13" s="17">
        <v>-776.4</v>
      </c>
      <c r="D13" s="17">
        <v>77.33842940000001</v>
      </c>
      <c r="E13" s="18">
        <v>-472.92385059999992</v>
      </c>
      <c r="F13" s="18">
        <v>-45.031130599999997</v>
      </c>
      <c r="G13" s="18">
        <v>-54.178640600000001</v>
      </c>
      <c r="H13" s="18">
        <f t="shared" si="0"/>
        <v>-494.79519239999991</v>
      </c>
      <c r="I13" s="17">
        <v>52.9</v>
      </c>
      <c r="J13" s="18">
        <v>-245.5</v>
      </c>
      <c r="K13" s="18">
        <v>98</v>
      </c>
      <c r="L13" s="18">
        <v>-156.9</v>
      </c>
      <c r="M13" s="18">
        <f t="shared" si="1"/>
        <v>-251.5</v>
      </c>
      <c r="N13" s="17" t="s">
        <v>21</v>
      </c>
      <c r="O13" s="18" t="s">
        <v>21</v>
      </c>
      <c r="P13" s="18" t="s">
        <v>21</v>
      </c>
      <c r="Q13" s="18" t="s">
        <v>21</v>
      </c>
      <c r="R13" s="18">
        <f t="shared" si="2"/>
        <v>0</v>
      </c>
      <c r="S13" s="17"/>
      <c r="T13" s="18" t="s">
        <v>21</v>
      </c>
      <c r="U13" s="18" t="s">
        <v>21</v>
      </c>
      <c r="V13" s="18" t="s">
        <v>21</v>
      </c>
      <c r="W13" s="18">
        <f t="shared" si="3"/>
        <v>0</v>
      </c>
      <c r="X13" s="17">
        <v>0</v>
      </c>
      <c r="Y13" s="18">
        <v>0</v>
      </c>
      <c r="Z13" s="18">
        <v>0</v>
      </c>
      <c r="AA13" s="18">
        <v>0</v>
      </c>
      <c r="AB13" s="19">
        <v>0</v>
      </c>
    </row>
    <row r="14" spans="1:28" ht="15.5" x14ac:dyDescent="0.35">
      <c r="A14" s="38" t="s">
        <v>16</v>
      </c>
      <c r="B14" s="17">
        <v>-6.8</v>
      </c>
      <c r="C14" s="17">
        <v>-19.2</v>
      </c>
      <c r="D14" s="17">
        <v>6.5619926</v>
      </c>
      <c r="E14" s="18">
        <v>-2.7079554000000003</v>
      </c>
      <c r="F14" s="18">
        <v>6.9189793049999997</v>
      </c>
      <c r="G14" s="18">
        <v>-7.6340061049999992</v>
      </c>
      <c r="H14" s="18">
        <f t="shared" si="0"/>
        <v>3.1390104000000001</v>
      </c>
      <c r="I14" s="17">
        <v>0.7</v>
      </c>
      <c r="J14" s="18">
        <v>0.5</v>
      </c>
      <c r="K14" s="18">
        <v>-11</v>
      </c>
      <c r="L14" s="18">
        <v>-5.0999999999999996</v>
      </c>
      <c r="M14" s="18">
        <f t="shared" si="1"/>
        <v>-14.9</v>
      </c>
      <c r="N14" s="17">
        <v>1.1657500000000001</v>
      </c>
      <c r="O14" s="18">
        <v>0.46214999999999995</v>
      </c>
      <c r="P14" s="18">
        <v>-0.80574999999999997</v>
      </c>
      <c r="Q14" s="18">
        <v>-0.86145000000000005</v>
      </c>
      <c r="R14" s="18">
        <f t="shared" si="2"/>
        <v>-3.9300000000000113E-2</v>
      </c>
      <c r="S14" s="17">
        <v>4.4000000000000004</v>
      </c>
      <c r="T14" s="18">
        <v>4.0999999999999996</v>
      </c>
      <c r="U14" s="18">
        <v>-7</v>
      </c>
      <c r="V14" s="18">
        <v>-0.6</v>
      </c>
      <c r="W14" s="18">
        <f t="shared" si="3"/>
        <v>0.9</v>
      </c>
      <c r="X14" s="17">
        <v>8.3000000000000007</v>
      </c>
      <c r="Y14" s="18">
        <v>-3.2</v>
      </c>
      <c r="Z14" s="18">
        <v>-1.4</v>
      </c>
      <c r="AA14" s="18">
        <v>-10.8</v>
      </c>
      <c r="AB14" s="19">
        <v>-7</v>
      </c>
    </row>
    <row r="15" spans="1:28" ht="15.5" x14ac:dyDescent="0.35">
      <c r="A15" s="30" t="s">
        <v>22</v>
      </c>
      <c r="B15" s="34">
        <v>123.3</v>
      </c>
      <c r="C15" s="34">
        <v>703.9</v>
      </c>
      <c r="D15" s="34">
        <v>319.44525820000001</v>
      </c>
      <c r="E15" s="35">
        <v>122.03574039999999</v>
      </c>
      <c r="F15" s="35">
        <v>600.46069119999993</v>
      </c>
      <c r="G15" s="35">
        <v>2.8134464000000037</v>
      </c>
      <c r="H15" s="35">
        <f t="shared" si="0"/>
        <v>1044.7551361999999</v>
      </c>
      <c r="I15" s="34">
        <v>-2.7919478999999967</v>
      </c>
      <c r="J15" s="35">
        <v>341.4</v>
      </c>
      <c r="K15" s="35">
        <v>126.6</v>
      </c>
      <c r="L15" s="35">
        <v>437.37959282999998</v>
      </c>
      <c r="M15" s="35">
        <f t="shared" si="1"/>
        <v>902.58764493000001</v>
      </c>
      <c r="N15" s="34">
        <v>578.04965687999993</v>
      </c>
      <c r="O15" s="35">
        <v>286.00335524999997</v>
      </c>
      <c r="P15" s="35">
        <v>407.64159530000001</v>
      </c>
      <c r="Q15" s="35">
        <v>-395.67185849999998</v>
      </c>
      <c r="R15" s="35">
        <f t="shared" si="2"/>
        <v>876.02274892999992</v>
      </c>
      <c r="S15" s="34">
        <v>58.9</v>
      </c>
      <c r="T15" s="35">
        <v>231.9</v>
      </c>
      <c r="U15" s="35">
        <v>-308.90000000000003</v>
      </c>
      <c r="V15" s="35">
        <v>173.1</v>
      </c>
      <c r="W15" s="35">
        <f t="shared" si="3"/>
        <v>154.99999999999997</v>
      </c>
      <c r="X15" s="34">
        <v>-173.5</v>
      </c>
      <c r="Y15" s="35">
        <v>319.39999999999998</v>
      </c>
      <c r="Z15" s="35">
        <v>-484</v>
      </c>
      <c r="AA15" s="35">
        <v>-32.200000000000003</v>
      </c>
      <c r="AB15" s="36">
        <v>-370.4</v>
      </c>
    </row>
    <row r="16" spans="1:28" ht="15.5" x14ac:dyDescent="0.35">
      <c r="A16" s="37" t="s">
        <v>23</v>
      </c>
      <c r="B16" s="17"/>
      <c r="C16" s="17"/>
      <c r="D16" s="17">
        <v>0</v>
      </c>
      <c r="E16" s="18">
        <v>0</v>
      </c>
      <c r="F16" s="18">
        <v>0</v>
      </c>
      <c r="G16" s="18">
        <v>0</v>
      </c>
      <c r="H16" s="18">
        <f t="shared" si="0"/>
        <v>0</v>
      </c>
      <c r="I16" s="17" t="s">
        <v>21</v>
      </c>
      <c r="J16" s="18" t="s">
        <v>21</v>
      </c>
      <c r="K16" s="18" t="s">
        <v>21</v>
      </c>
      <c r="L16" s="18" t="s">
        <v>21</v>
      </c>
      <c r="M16" s="18">
        <f t="shared" si="1"/>
        <v>0</v>
      </c>
      <c r="N16" s="17">
        <v>178.76614999999998</v>
      </c>
      <c r="O16" s="18">
        <v>-165.14501000000001</v>
      </c>
      <c r="P16" s="18">
        <v>144.27859000000001</v>
      </c>
      <c r="Q16" s="18">
        <v>-236.95889000000003</v>
      </c>
      <c r="R16" s="18">
        <f t="shared" si="2"/>
        <v>-79.059160000000048</v>
      </c>
      <c r="S16" s="17">
        <v>-87.7</v>
      </c>
      <c r="T16" s="18">
        <v>43.9</v>
      </c>
      <c r="U16" s="18">
        <v>-378.8</v>
      </c>
      <c r="V16" s="18">
        <v>197.9</v>
      </c>
      <c r="W16" s="18">
        <f t="shared" si="3"/>
        <v>-224.70000000000002</v>
      </c>
      <c r="X16" s="17">
        <v>-76.7</v>
      </c>
      <c r="Y16" s="18">
        <v>215.3</v>
      </c>
      <c r="Z16" s="18">
        <v>-111.9</v>
      </c>
      <c r="AA16" s="18">
        <v>-275.39999999999998</v>
      </c>
      <c r="AB16" s="19">
        <v>-248.7</v>
      </c>
    </row>
    <row r="17" spans="1:28" ht="15.5" x14ac:dyDescent="0.35">
      <c r="A17" s="16" t="s">
        <v>24</v>
      </c>
      <c r="B17" s="17">
        <v>10</v>
      </c>
      <c r="C17" s="17">
        <v>651.5</v>
      </c>
      <c r="D17" s="17">
        <v>309.6350716</v>
      </c>
      <c r="E17" s="18">
        <v>117.0220925</v>
      </c>
      <c r="F17" s="18">
        <v>467.34099249999997</v>
      </c>
      <c r="G17" s="18">
        <v>23.364492500000001</v>
      </c>
      <c r="H17" s="18">
        <f t="shared" si="0"/>
        <v>917.36264909999989</v>
      </c>
      <c r="I17" s="17">
        <v>-36.299999999999997</v>
      </c>
      <c r="J17" s="18">
        <v>261.39999999999998</v>
      </c>
      <c r="K17" s="18">
        <v>106.3</v>
      </c>
      <c r="L17" s="18">
        <v>431.6</v>
      </c>
      <c r="M17" s="18">
        <f t="shared" si="1"/>
        <v>763</v>
      </c>
      <c r="N17" s="17">
        <v>191.5042468</v>
      </c>
      <c r="O17" s="18">
        <v>413.25847759999999</v>
      </c>
      <c r="P17" s="18">
        <v>305.12469930000003</v>
      </c>
      <c r="Q17" s="18">
        <v>-169.31631930000003</v>
      </c>
      <c r="R17" s="18">
        <f t="shared" si="2"/>
        <v>740.57110439999997</v>
      </c>
      <c r="S17" s="17">
        <v>157.6</v>
      </c>
      <c r="T17" s="18">
        <v>147.1</v>
      </c>
      <c r="U17" s="18">
        <v>94.5</v>
      </c>
      <c r="V17" s="18">
        <v>-118.7</v>
      </c>
      <c r="W17" s="18">
        <f t="shared" si="3"/>
        <v>280.5</v>
      </c>
      <c r="X17" s="17">
        <v>-107.4</v>
      </c>
      <c r="Y17" s="18">
        <v>47.4</v>
      </c>
      <c r="Z17" s="18">
        <v>-370.9</v>
      </c>
      <c r="AA17" s="18">
        <v>218.2</v>
      </c>
      <c r="AB17" s="19">
        <v>-212.7</v>
      </c>
    </row>
    <row r="18" spans="1:28" ht="15.5" x14ac:dyDescent="0.35">
      <c r="A18" s="37" t="s">
        <v>25</v>
      </c>
      <c r="B18" s="17">
        <v>-4.9000000000000004</v>
      </c>
      <c r="C18" s="17">
        <v>-16.5</v>
      </c>
      <c r="D18" s="17">
        <v>6.1882099999999998</v>
      </c>
      <c r="E18" s="18">
        <v>41.852000400000001</v>
      </c>
      <c r="F18" s="18">
        <v>19.114511200000003</v>
      </c>
      <c r="G18" s="18">
        <v>17.3467664</v>
      </c>
      <c r="H18" s="18">
        <f t="shared" si="0"/>
        <v>84.501487999999995</v>
      </c>
      <c r="I18" s="17">
        <v>-14.2</v>
      </c>
      <c r="J18" s="18">
        <v>-35.799999999999997</v>
      </c>
      <c r="K18" s="18">
        <v>13.4</v>
      </c>
      <c r="L18" s="18">
        <v>7.7</v>
      </c>
      <c r="M18" s="18">
        <f t="shared" si="1"/>
        <v>-28.900000000000002</v>
      </c>
      <c r="N18" s="17">
        <v>208.79146159999999</v>
      </c>
      <c r="O18" s="18">
        <v>-2.2611683999999994</v>
      </c>
      <c r="P18" s="18">
        <v>-10.318444000000001</v>
      </c>
      <c r="Q18" s="18">
        <v>-9.5003991999999986</v>
      </c>
      <c r="R18" s="18">
        <f t="shared" si="2"/>
        <v>186.71144999999999</v>
      </c>
      <c r="S18" s="17">
        <v>-19.600000000000001</v>
      </c>
      <c r="T18" s="18">
        <v>25</v>
      </c>
      <c r="U18" s="18">
        <v>-4.3</v>
      </c>
      <c r="V18" s="18">
        <v>29.8</v>
      </c>
      <c r="W18" s="18">
        <f t="shared" si="3"/>
        <v>30.9</v>
      </c>
      <c r="X18" s="17">
        <v>-4.2</v>
      </c>
      <c r="Y18" s="18">
        <v>16.600000000000001</v>
      </c>
      <c r="Z18" s="18">
        <v>26.3</v>
      </c>
      <c r="AA18" s="18">
        <v>-47.4</v>
      </c>
      <c r="AB18" s="19">
        <v>-8.6999999999999993</v>
      </c>
    </row>
    <row r="19" spans="1:28" ht="15.5" x14ac:dyDescent="0.35">
      <c r="A19" s="37" t="s">
        <v>26</v>
      </c>
      <c r="B19" s="17">
        <v>3.1</v>
      </c>
      <c r="C19" s="17">
        <v>-1.4</v>
      </c>
      <c r="D19" s="17">
        <v>-1.4250000000000001E-2</v>
      </c>
      <c r="E19" s="18">
        <v>-0.19725000000000001</v>
      </c>
      <c r="F19" s="18">
        <v>0.28475</v>
      </c>
      <c r="G19" s="18">
        <v>0.20874999999999999</v>
      </c>
      <c r="H19" s="18">
        <f t="shared" si="0"/>
        <v>0.28199999999999997</v>
      </c>
      <c r="I19" s="17">
        <v>0.4</v>
      </c>
      <c r="J19" s="18">
        <v>0</v>
      </c>
      <c r="K19" s="18">
        <v>0.1</v>
      </c>
      <c r="L19" s="18">
        <v>0</v>
      </c>
      <c r="M19" s="18">
        <f t="shared" si="1"/>
        <v>0.5</v>
      </c>
      <c r="N19" s="17">
        <v>0.33374999999999999</v>
      </c>
      <c r="O19" s="18">
        <v>0.45674999999999999</v>
      </c>
      <c r="P19" s="18">
        <v>0.35675000000000001</v>
      </c>
      <c r="Q19" s="18">
        <v>3.7499999999999999E-3</v>
      </c>
      <c r="R19" s="18">
        <f t="shared" si="2"/>
        <v>1.151</v>
      </c>
      <c r="S19" s="17">
        <v>0</v>
      </c>
      <c r="T19" s="18">
        <v>0.01</v>
      </c>
      <c r="U19" s="18">
        <v>-0.2</v>
      </c>
      <c r="V19" s="18">
        <v>0.8</v>
      </c>
      <c r="W19" s="18">
        <f t="shared" si="3"/>
        <v>0.6100000000000001</v>
      </c>
      <c r="X19" s="17">
        <v>0.1</v>
      </c>
      <c r="Y19" s="18">
        <v>0.4</v>
      </c>
      <c r="Z19" s="18">
        <v>0.1</v>
      </c>
      <c r="AA19" s="18">
        <v>0.4</v>
      </c>
      <c r="AB19" s="19">
        <v>0.9</v>
      </c>
    </row>
    <row r="20" spans="1:28" ht="15.5" x14ac:dyDescent="0.35">
      <c r="A20" s="37" t="s">
        <v>27</v>
      </c>
      <c r="B20" s="17">
        <v>115.1</v>
      </c>
      <c r="C20" s="17">
        <v>70.2</v>
      </c>
      <c r="D20" s="17">
        <v>3.6362265999999983</v>
      </c>
      <c r="E20" s="18">
        <v>-36.641102500000002</v>
      </c>
      <c r="F20" s="18">
        <v>113.7204375</v>
      </c>
      <c r="G20" s="18">
        <v>-38.106562500000003</v>
      </c>
      <c r="H20" s="18">
        <f t="shared" si="0"/>
        <v>42.608999099999998</v>
      </c>
      <c r="I20" s="17">
        <v>47.308052100000005</v>
      </c>
      <c r="J20" s="18">
        <v>115.8</v>
      </c>
      <c r="K20" s="18">
        <v>6.8</v>
      </c>
      <c r="L20" s="18">
        <v>-1.9204071700000149</v>
      </c>
      <c r="M20" s="18">
        <f t="shared" si="1"/>
        <v>167.98764493000002</v>
      </c>
      <c r="N20" s="17">
        <v>-1.3459515200000005</v>
      </c>
      <c r="O20" s="18">
        <v>39.694306050000009</v>
      </c>
      <c r="P20" s="18">
        <v>-31.8</v>
      </c>
      <c r="Q20" s="18">
        <v>20.100000000000001</v>
      </c>
      <c r="R20" s="18">
        <f t="shared" si="2"/>
        <v>26.64835453000001</v>
      </c>
      <c r="S20" s="17">
        <v>8.6999999999999993</v>
      </c>
      <c r="T20" s="18">
        <v>15.91</v>
      </c>
      <c r="U20" s="18">
        <v>-20.100000000000001</v>
      </c>
      <c r="V20" s="18">
        <v>63.3</v>
      </c>
      <c r="W20" s="18">
        <f t="shared" si="3"/>
        <v>67.81</v>
      </c>
      <c r="X20" s="17">
        <v>14.7</v>
      </c>
      <c r="Y20" s="18">
        <v>39.700000000000003</v>
      </c>
      <c r="Z20" s="18">
        <v>-27.6</v>
      </c>
      <c r="AA20" s="18">
        <v>72</v>
      </c>
      <c r="AB20" s="19">
        <v>98.8</v>
      </c>
    </row>
    <row r="21" spans="1:28" s="85" customFormat="1" ht="15.5" x14ac:dyDescent="0.35">
      <c r="A21" s="39" t="s">
        <v>9</v>
      </c>
      <c r="B21" s="86">
        <v>-206.7</v>
      </c>
      <c r="C21" s="86">
        <v>635.29999999999995</v>
      </c>
      <c r="D21" s="86">
        <v>431.27423190000002</v>
      </c>
      <c r="E21" s="87">
        <v>-390.86280781879987</v>
      </c>
      <c r="F21" s="87">
        <v>1042.033851205</v>
      </c>
      <c r="G21" s="87">
        <v>-384.60882740499994</v>
      </c>
      <c r="H21" s="87">
        <f t="shared" si="0"/>
        <v>697.83644788120034</v>
      </c>
      <c r="I21" s="86">
        <v>32.5080521</v>
      </c>
      <c r="J21" s="87">
        <v>124.79999999999998</v>
      </c>
      <c r="K21" s="87">
        <v>263.7</v>
      </c>
      <c r="L21" s="87">
        <v>89.879592829999979</v>
      </c>
      <c r="M21" s="87">
        <f t="shared" si="1"/>
        <v>510.88764492999996</v>
      </c>
      <c r="N21" s="86">
        <v>660.16304457999991</v>
      </c>
      <c r="O21" s="87">
        <v>223.44864504999998</v>
      </c>
      <c r="P21" s="87">
        <v>338.3305833</v>
      </c>
      <c r="Q21" s="87">
        <v>-425.3252698</v>
      </c>
      <c r="R21" s="87">
        <f t="shared" si="2"/>
        <v>796.61700312999994</v>
      </c>
      <c r="S21" s="86">
        <v>69.400000000000006</v>
      </c>
      <c r="T21" s="87">
        <v>266.8</v>
      </c>
      <c r="U21" s="87">
        <v>-329.6</v>
      </c>
      <c r="V21" s="87">
        <v>268.5</v>
      </c>
      <c r="W21" s="87">
        <f t="shared" si="3"/>
        <v>275.10000000000002</v>
      </c>
      <c r="X21" s="86">
        <v>-120.8</v>
      </c>
      <c r="Y21" s="87">
        <v>169</v>
      </c>
      <c r="Z21" s="87">
        <v>-340.6</v>
      </c>
      <c r="AA21" s="87">
        <f>SUM(AA6,AA10,AA15)</f>
        <v>-110.9</v>
      </c>
      <c r="AB21" s="88">
        <v>-403.2</v>
      </c>
    </row>
    <row r="23" spans="1:28" ht="15.5" x14ac:dyDescent="0.35">
      <c r="A23" s="68" t="s">
        <v>35</v>
      </c>
      <c r="B23" s="68"/>
      <c r="C23" s="68"/>
      <c r="J23" s="174"/>
      <c r="Q23" s="174"/>
      <c r="S23" s="174"/>
      <c r="V23" s="174"/>
      <c r="AB23" s="174"/>
    </row>
    <row r="24" spans="1:28" ht="15.5" x14ac:dyDescent="0.35">
      <c r="A24" s="63" t="s">
        <v>36</v>
      </c>
      <c r="B24" s="63"/>
      <c r="C24" s="63"/>
    </row>
    <row r="25" spans="1:28" ht="15.5" x14ac:dyDescent="0.35">
      <c r="A25" s="63" t="s">
        <v>37</v>
      </c>
      <c r="B25" s="63"/>
      <c r="C25" s="63"/>
    </row>
    <row r="26" spans="1:28" ht="18.5" x14ac:dyDescent="0.35">
      <c r="A26" s="69" t="s">
        <v>42</v>
      </c>
      <c r="B26" s="69"/>
      <c r="C26" s="69"/>
    </row>
    <row r="27" spans="1:28" ht="18.5" x14ac:dyDescent="0.35">
      <c r="A27" s="69" t="s">
        <v>38</v>
      </c>
      <c r="B27" s="69"/>
      <c r="C27" s="69"/>
    </row>
    <row r="28" spans="1:28" ht="18.5" x14ac:dyDescent="0.35">
      <c r="A28" s="69" t="s">
        <v>39</v>
      </c>
      <c r="B28" s="69"/>
      <c r="C28" s="69"/>
    </row>
    <row r="29" spans="1:28" ht="15.5" x14ac:dyDescent="0.35">
      <c r="A29" s="63" t="s">
        <v>40</v>
      </c>
      <c r="B29" s="63"/>
      <c r="C29" s="63"/>
    </row>
  </sheetData>
  <mergeCells count="6">
    <mergeCell ref="X4:AA4"/>
    <mergeCell ref="A4:A5"/>
    <mergeCell ref="D4:G4"/>
    <mergeCell ref="I4:L4"/>
    <mergeCell ref="N4:Q4"/>
    <mergeCell ref="S4:V4"/>
  </mergeCells>
  <pageMargins left="0.7" right="0.7" top="0.75" bottom="0.75" header="0.3" footer="0.3"/>
  <pageSetup orientation="portrait" r:id="rId1"/>
  <ignoredErrors>
    <ignoredError sqref="H6:H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3"/>
  <sheetViews>
    <sheetView zoomScale="80" zoomScaleNormal="80" workbookViewId="0">
      <pane xSplit="1" ySplit="4" topLeftCell="N5" activePane="bottomRight" state="frozen"/>
      <selection activeCell="E12" sqref="E12"/>
      <selection pane="topRight" activeCell="E12" sqref="E12"/>
      <selection pane="bottomLeft" activeCell="E12" sqref="E12"/>
      <selection pane="bottomRight" sqref="A1:D1"/>
    </sheetView>
  </sheetViews>
  <sheetFormatPr defaultColWidth="12.54296875" defaultRowHeight="15.5" x14ac:dyDescent="0.35"/>
  <cols>
    <col min="1" max="1" width="26" style="92" customWidth="1"/>
    <col min="2" max="16" width="12.453125" style="92" customWidth="1"/>
    <col min="17" max="17" width="12.54296875" style="131"/>
    <col min="18" max="236" width="12.54296875" style="92"/>
    <col min="237" max="237" width="26" style="92" customWidth="1"/>
    <col min="238" max="245" width="12.453125" style="92" customWidth="1"/>
    <col min="246" max="254" width="12.54296875" style="92" customWidth="1"/>
    <col min="255" max="492" width="12.54296875" style="92"/>
    <col min="493" max="493" width="26" style="92" customWidth="1"/>
    <col min="494" max="501" width="12.453125" style="92" customWidth="1"/>
    <col min="502" max="510" width="12.54296875" style="92" customWidth="1"/>
    <col min="511" max="748" width="12.54296875" style="92"/>
    <col min="749" max="749" width="26" style="92" customWidth="1"/>
    <col min="750" max="757" width="12.453125" style="92" customWidth="1"/>
    <col min="758" max="766" width="12.54296875" style="92" customWidth="1"/>
    <col min="767" max="1004" width="12.54296875" style="92"/>
    <col min="1005" max="1005" width="26" style="92" customWidth="1"/>
    <col min="1006" max="1013" width="12.453125" style="92" customWidth="1"/>
    <col min="1014" max="1022" width="12.54296875" style="92" customWidth="1"/>
    <col min="1023" max="1260" width="12.54296875" style="92"/>
    <col min="1261" max="1261" width="26" style="92" customWidth="1"/>
    <col min="1262" max="1269" width="12.453125" style="92" customWidth="1"/>
    <col min="1270" max="1278" width="12.54296875" style="92" customWidth="1"/>
    <col min="1279" max="1516" width="12.54296875" style="92"/>
    <col min="1517" max="1517" width="26" style="92" customWidth="1"/>
    <col min="1518" max="1525" width="12.453125" style="92" customWidth="1"/>
    <col min="1526" max="1534" width="12.54296875" style="92" customWidth="1"/>
    <col min="1535" max="1772" width="12.54296875" style="92"/>
    <col min="1773" max="1773" width="26" style="92" customWidth="1"/>
    <col min="1774" max="1781" width="12.453125" style="92" customWidth="1"/>
    <col min="1782" max="1790" width="12.54296875" style="92" customWidth="1"/>
    <col min="1791" max="2028" width="12.54296875" style="92"/>
    <col min="2029" max="2029" width="26" style="92" customWidth="1"/>
    <col min="2030" max="2037" width="12.453125" style="92" customWidth="1"/>
    <col min="2038" max="2046" width="12.54296875" style="92" customWidth="1"/>
    <col min="2047" max="2284" width="12.54296875" style="92"/>
    <col min="2285" max="2285" width="26" style="92" customWidth="1"/>
    <col min="2286" max="2293" width="12.453125" style="92" customWidth="1"/>
    <col min="2294" max="2302" width="12.54296875" style="92" customWidth="1"/>
    <col min="2303" max="2540" width="12.54296875" style="92"/>
    <col min="2541" max="2541" width="26" style="92" customWidth="1"/>
    <col min="2542" max="2549" width="12.453125" style="92" customWidth="1"/>
    <col min="2550" max="2558" width="12.54296875" style="92" customWidth="1"/>
    <col min="2559" max="2796" width="12.54296875" style="92"/>
    <col min="2797" max="2797" width="26" style="92" customWidth="1"/>
    <col min="2798" max="2805" width="12.453125" style="92" customWidth="1"/>
    <col min="2806" max="2814" width="12.54296875" style="92" customWidth="1"/>
    <col min="2815" max="3052" width="12.54296875" style="92"/>
    <col min="3053" max="3053" width="26" style="92" customWidth="1"/>
    <col min="3054" max="3061" width="12.453125" style="92" customWidth="1"/>
    <col min="3062" max="3070" width="12.54296875" style="92" customWidth="1"/>
    <col min="3071" max="3308" width="12.54296875" style="92"/>
    <col min="3309" max="3309" width="26" style="92" customWidth="1"/>
    <col min="3310" max="3317" width="12.453125" style="92" customWidth="1"/>
    <col min="3318" max="3326" width="12.54296875" style="92" customWidth="1"/>
    <col min="3327" max="3564" width="12.54296875" style="92"/>
    <col min="3565" max="3565" width="26" style="92" customWidth="1"/>
    <col min="3566" max="3573" width="12.453125" style="92" customWidth="1"/>
    <col min="3574" max="3582" width="12.54296875" style="92" customWidth="1"/>
    <col min="3583" max="3820" width="12.54296875" style="92"/>
    <col min="3821" max="3821" width="26" style="92" customWidth="1"/>
    <col min="3822" max="3829" width="12.453125" style="92" customWidth="1"/>
    <col min="3830" max="3838" width="12.54296875" style="92" customWidth="1"/>
    <col min="3839" max="4076" width="12.54296875" style="92"/>
    <col min="4077" max="4077" width="26" style="92" customWidth="1"/>
    <col min="4078" max="4085" width="12.453125" style="92" customWidth="1"/>
    <col min="4086" max="4094" width="12.54296875" style="92" customWidth="1"/>
    <col min="4095" max="4332" width="12.54296875" style="92"/>
    <col min="4333" max="4333" width="26" style="92" customWidth="1"/>
    <col min="4334" max="4341" width="12.453125" style="92" customWidth="1"/>
    <col min="4342" max="4350" width="12.54296875" style="92" customWidth="1"/>
    <col min="4351" max="4588" width="12.54296875" style="92"/>
    <col min="4589" max="4589" width="26" style="92" customWidth="1"/>
    <col min="4590" max="4597" width="12.453125" style="92" customWidth="1"/>
    <col min="4598" max="4606" width="12.54296875" style="92" customWidth="1"/>
    <col min="4607" max="4844" width="12.54296875" style="92"/>
    <col min="4845" max="4845" width="26" style="92" customWidth="1"/>
    <col min="4846" max="4853" width="12.453125" style="92" customWidth="1"/>
    <col min="4854" max="4862" width="12.54296875" style="92" customWidth="1"/>
    <col min="4863" max="5100" width="12.54296875" style="92"/>
    <col min="5101" max="5101" width="26" style="92" customWidth="1"/>
    <col min="5102" max="5109" width="12.453125" style="92" customWidth="1"/>
    <col min="5110" max="5118" width="12.54296875" style="92" customWidth="1"/>
    <col min="5119" max="5356" width="12.54296875" style="92"/>
    <col min="5357" max="5357" width="26" style="92" customWidth="1"/>
    <col min="5358" max="5365" width="12.453125" style="92" customWidth="1"/>
    <col min="5366" max="5374" width="12.54296875" style="92" customWidth="1"/>
    <col min="5375" max="5612" width="12.54296875" style="92"/>
    <col min="5613" max="5613" width="26" style="92" customWidth="1"/>
    <col min="5614" max="5621" width="12.453125" style="92" customWidth="1"/>
    <col min="5622" max="5630" width="12.54296875" style="92" customWidth="1"/>
    <col min="5631" max="5868" width="12.54296875" style="92"/>
    <col min="5869" max="5869" width="26" style="92" customWidth="1"/>
    <col min="5870" max="5877" width="12.453125" style="92" customWidth="1"/>
    <col min="5878" max="5886" width="12.54296875" style="92" customWidth="1"/>
    <col min="5887" max="6124" width="12.54296875" style="92"/>
    <col min="6125" max="6125" width="26" style="92" customWidth="1"/>
    <col min="6126" max="6133" width="12.453125" style="92" customWidth="1"/>
    <col min="6134" max="6142" width="12.54296875" style="92" customWidth="1"/>
    <col min="6143" max="6380" width="12.54296875" style="92"/>
    <col min="6381" max="6381" width="26" style="92" customWidth="1"/>
    <col min="6382" max="6389" width="12.453125" style="92" customWidth="1"/>
    <col min="6390" max="6398" width="12.54296875" style="92" customWidth="1"/>
    <col min="6399" max="6636" width="12.54296875" style="92"/>
    <col min="6637" max="6637" width="26" style="92" customWidth="1"/>
    <col min="6638" max="6645" width="12.453125" style="92" customWidth="1"/>
    <col min="6646" max="6654" width="12.54296875" style="92" customWidth="1"/>
    <col min="6655" max="6892" width="12.54296875" style="92"/>
    <col min="6893" max="6893" width="26" style="92" customWidth="1"/>
    <col min="6894" max="6901" width="12.453125" style="92" customWidth="1"/>
    <col min="6902" max="6910" width="12.54296875" style="92" customWidth="1"/>
    <col min="6911" max="7148" width="12.54296875" style="92"/>
    <col min="7149" max="7149" width="26" style="92" customWidth="1"/>
    <col min="7150" max="7157" width="12.453125" style="92" customWidth="1"/>
    <col min="7158" max="7166" width="12.54296875" style="92" customWidth="1"/>
    <col min="7167" max="7404" width="12.54296875" style="92"/>
    <col min="7405" max="7405" width="26" style="92" customWidth="1"/>
    <col min="7406" max="7413" width="12.453125" style="92" customWidth="1"/>
    <col min="7414" max="7422" width="12.54296875" style="92" customWidth="1"/>
    <col min="7423" max="7660" width="12.54296875" style="92"/>
    <col min="7661" max="7661" width="26" style="92" customWidth="1"/>
    <col min="7662" max="7669" width="12.453125" style="92" customWidth="1"/>
    <col min="7670" max="7678" width="12.54296875" style="92" customWidth="1"/>
    <col min="7679" max="7916" width="12.54296875" style="92"/>
    <col min="7917" max="7917" width="26" style="92" customWidth="1"/>
    <col min="7918" max="7925" width="12.453125" style="92" customWidth="1"/>
    <col min="7926" max="7934" width="12.54296875" style="92" customWidth="1"/>
    <col min="7935" max="8172" width="12.54296875" style="92"/>
    <col min="8173" max="8173" width="26" style="92" customWidth="1"/>
    <col min="8174" max="8181" width="12.453125" style="92" customWidth="1"/>
    <col min="8182" max="8190" width="12.54296875" style="92" customWidth="1"/>
    <col min="8191" max="8428" width="12.54296875" style="92"/>
    <col min="8429" max="8429" width="26" style="92" customWidth="1"/>
    <col min="8430" max="8437" width="12.453125" style="92" customWidth="1"/>
    <col min="8438" max="8446" width="12.54296875" style="92" customWidth="1"/>
    <col min="8447" max="8684" width="12.54296875" style="92"/>
    <col min="8685" max="8685" width="26" style="92" customWidth="1"/>
    <col min="8686" max="8693" width="12.453125" style="92" customWidth="1"/>
    <col min="8694" max="8702" width="12.54296875" style="92" customWidth="1"/>
    <col min="8703" max="8940" width="12.54296875" style="92"/>
    <col min="8941" max="8941" width="26" style="92" customWidth="1"/>
    <col min="8942" max="8949" width="12.453125" style="92" customWidth="1"/>
    <col min="8950" max="8958" width="12.54296875" style="92" customWidth="1"/>
    <col min="8959" max="9196" width="12.54296875" style="92"/>
    <col min="9197" max="9197" width="26" style="92" customWidth="1"/>
    <col min="9198" max="9205" width="12.453125" style="92" customWidth="1"/>
    <col min="9206" max="9214" width="12.54296875" style="92" customWidth="1"/>
    <col min="9215" max="9452" width="12.54296875" style="92"/>
    <col min="9453" max="9453" width="26" style="92" customWidth="1"/>
    <col min="9454" max="9461" width="12.453125" style="92" customWidth="1"/>
    <col min="9462" max="9470" width="12.54296875" style="92" customWidth="1"/>
    <col min="9471" max="9708" width="12.54296875" style="92"/>
    <col min="9709" max="9709" width="26" style="92" customWidth="1"/>
    <col min="9710" max="9717" width="12.453125" style="92" customWidth="1"/>
    <col min="9718" max="9726" width="12.54296875" style="92" customWidth="1"/>
    <col min="9727" max="9964" width="12.54296875" style="92"/>
    <col min="9965" max="9965" width="26" style="92" customWidth="1"/>
    <col min="9966" max="9973" width="12.453125" style="92" customWidth="1"/>
    <col min="9974" max="9982" width="12.54296875" style="92" customWidth="1"/>
    <col min="9983" max="10220" width="12.54296875" style="92"/>
    <col min="10221" max="10221" width="26" style="92" customWidth="1"/>
    <col min="10222" max="10229" width="12.453125" style="92" customWidth="1"/>
    <col min="10230" max="10238" width="12.54296875" style="92" customWidth="1"/>
    <col min="10239" max="10476" width="12.54296875" style="92"/>
    <col min="10477" max="10477" width="26" style="92" customWidth="1"/>
    <col min="10478" max="10485" width="12.453125" style="92" customWidth="1"/>
    <col min="10486" max="10494" width="12.54296875" style="92" customWidth="1"/>
    <col min="10495" max="10732" width="12.54296875" style="92"/>
    <col min="10733" max="10733" width="26" style="92" customWidth="1"/>
    <col min="10734" max="10741" width="12.453125" style="92" customWidth="1"/>
    <col min="10742" max="10750" width="12.54296875" style="92" customWidth="1"/>
    <col min="10751" max="10988" width="12.54296875" style="92"/>
    <col min="10989" max="10989" width="26" style="92" customWidth="1"/>
    <col min="10990" max="10997" width="12.453125" style="92" customWidth="1"/>
    <col min="10998" max="11006" width="12.54296875" style="92" customWidth="1"/>
    <col min="11007" max="11244" width="12.54296875" style="92"/>
    <col min="11245" max="11245" width="26" style="92" customWidth="1"/>
    <col min="11246" max="11253" width="12.453125" style="92" customWidth="1"/>
    <col min="11254" max="11262" width="12.54296875" style="92" customWidth="1"/>
    <col min="11263" max="11500" width="12.54296875" style="92"/>
    <col min="11501" max="11501" width="26" style="92" customWidth="1"/>
    <col min="11502" max="11509" width="12.453125" style="92" customWidth="1"/>
    <col min="11510" max="11518" width="12.54296875" style="92" customWidth="1"/>
    <col min="11519" max="11756" width="12.54296875" style="92"/>
    <col min="11757" max="11757" width="26" style="92" customWidth="1"/>
    <col min="11758" max="11765" width="12.453125" style="92" customWidth="1"/>
    <col min="11766" max="11774" width="12.54296875" style="92" customWidth="1"/>
    <col min="11775" max="12012" width="12.54296875" style="92"/>
    <col min="12013" max="12013" width="26" style="92" customWidth="1"/>
    <col min="12014" max="12021" width="12.453125" style="92" customWidth="1"/>
    <col min="12022" max="12030" width="12.54296875" style="92" customWidth="1"/>
    <col min="12031" max="12268" width="12.54296875" style="92"/>
    <col min="12269" max="12269" width="26" style="92" customWidth="1"/>
    <col min="12270" max="12277" width="12.453125" style="92" customWidth="1"/>
    <col min="12278" max="12286" width="12.54296875" style="92" customWidth="1"/>
    <col min="12287" max="12524" width="12.54296875" style="92"/>
    <col min="12525" max="12525" width="26" style="92" customWidth="1"/>
    <col min="12526" max="12533" width="12.453125" style="92" customWidth="1"/>
    <col min="12534" max="12542" width="12.54296875" style="92" customWidth="1"/>
    <col min="12543" max="12780" width="12.54296875" style="92"/>
    <col min="12781" max="12781" width="26" style="92" customWidth="1"/>
    <col min="12782" max="12789" width="12.453125" style="92" customWidth="1"/>
    <col min="12790" max="12798" width="12.54296875" style="92" customWidth="1"/>
    <col min="12799" max="13036" width="12.54296875" style="92"/>
    <col min="13037" max="13037" width="26" style="92" customWidth="1"/>
    <col min="13038" max="13045" width="12.453125" style="92" customWidth="1"/>
    <col min="13046" max="13054" width="12.54296875" style="92" customWidth="1"/>
    <col min="13055" max="13292" width="12.54296875" style="92"/>
    <col min="13293" max="13293" width="26" style="92" customWidth="1"/>
    <col min="13294" max="13301" width="12.453125" style="92" customWidth="1"/>
    <col min="13302" max="13310" width="12.54296875" style="92" customWidth="1"/>
    <col min="13311" max="13548" width="12.54296875" style="92"/>
    <col min="13549" max="13549" width="26" style="92" customWidth="1"/>
    <col min="13550" max="13557" width="12.453125" style="92" customWidth="1"/>
    <col min="13558" max="13566" width="12.54296875" style="92" customWidth="1"/>
    <col min="13567" max="13804" width="12.54296875" style="92"/>
    <col min="13805" max="13805" width="26" style="92" customWidth="1"/>
    <col min="13806" max="13813" width="12.453125" style="92" customWidth="1"/>
    <col min="13814" max="13822" width="12.54296875" style="92" customWidth="1"/>
    <col min="13823" max="14060" width="12.54296875" style="92"/>
    <col min="14061" max="14061" width="26" style="92" customWidth="1"/>
    <col min="14062" max="14069" width="12.453125" style="92" customWidth="1"/>
    <col min="14070" max="14078" width="12.54296875" style="92" customWidth="1"/>
    <col min="14079" max="14316" width="12.54296875" style="92"/>
    <col min="14317" max="14317" width="26" style="92" customWidth="1"/>
    <col min="14318" max="14325" width="12.453125" style="92" customWidth="1"/>
    <col min="14326" max="14334" width="12.54296875" style="92" customWidth="1"/>
    <col min="14335" max="14572" width="12.54296875" style="92"/>
    <col min="14573" max="14573" width="26" style="92" customWidth="1"/>
    <col min="14574" max="14581" width="12.453125" style="92" customWidth="1"/>
    <col min="14582" max="14590" width="12.54296875" style="92" customWidth="1"/>
    <col min="14591" max="14828" width="12.54296875" style="92"/>
    <col min="14829" max="14829" width="26" style="92" customWidth="1"/>
    <col min="14830" max="14837" width="12.453125" style="92" customWidth="1"/>
    <col min="14838" max="14846" width="12.54296875" style="92" customWidth="1"/>
    <col min="14847" max="15084" width="12.54296875" style="92"/>
    <col min="15085" max="15085" width="26" style="92" customWidth="1"/>
    <col min="15086" max="15093" width="12.453125" style="92" customWidth="1"/>
    <col min="15094" max="15102" width="12.54296875" style="92" customWidth="1"/>
    <col min="15103" max="15340" width="12.54296875" style="92"/>
    <col min="15341" max="15341" width="26" style="92" customWidth="1"/>
    <col min="15342" max="15349" width="12.453125" style="92" customWidth="1"/>
    <col min="15350" max="15358" width="12.54296875" style="92" customWidth="1"/>
    <col min="15359" max="15596" width="12.54296875" style="92"/>
    <col min="15597" max="15597" width="26" style="92" customWidth="1"/>
    <col min="15598" max="15605" width="12.453125" style="92" customWidth="1"/>
    <col min="15606" max="15614" width="12.54296875" style="92" customWidth="1"/>
    <col min="15615" max="15852" width="12.54296875" style="92"/>
    <col min="15853" max="15853" width="26" style="92" customWidth="1"/>
    <col min="15854" max="15861" width="12.453125" style="92" customWidth="1"/>
    <col min="15862" max="15870" width="12.54296875" style="92" customWidth="1"/>
    <col min="15871" max="16108" width="12.54296875" style="92"/>
    <col min="16109" max="16109" width="26" style="92" customWidth="1"/>
    <col min="16110" max="16117" width="12.453125" style="92" customWidth="1"/>
    <col min="16118" max="16126" width="12.54296875" style="92" customWidth="1"/>
    <col min="16127" max="16384" width="12.54296875" style="92"/>
  </cols>
  <sheetData>
    <row r="1" spans="1:18" ht="17.149999999999999" customHeight="1" x14ac:dyDescent="0.35">
      <c r="A1" s="197" t="s">
        <v>43</v>
      </c>
      <c r="B1" s="197"/>
      <c r="C1" s="197"/>
      <c r="D1" s="197"/>
    </row>
    <row r="2" spans="1:18" ht="17.149999999999999" customHeight="1" x14ac:dyDescent="0.35">
      <c r="A2" s="93"/>
      <c r="B2" s="93"/>
      <c r="C2" s="93"/>
      <c r="D2" s="94"/>
      <c r="F2" s="94"/>
      <c r="Q2" s="92" t="s">
        <v>1</v>
      </c>
    </row>
    <row r="3" spans="1:18" ht="17.149999999999999" customHeight="1" x14ac:dyDescent="0.35">
      <c r="A3" s="95" t="s">
        <v>2</v>
      </c>
      <c r="B3" s="96">
        <v>2016</v>
      </c>
      <c r="C3" s="97">
        <v>2017</v>
      </c>
      <c r="D3" s="98" t="s">
        <v>44</v>
      </c>
      <c r="E3" s="97">
        <v>2019</v>
      </c>
      <c r="F3" s="198">
        <v>2020</v>
      </c>
      <c r="G3" s="199"/>
      <c r="H3" s="199"/>
      <c r="I3" s="200"/>
      <c r="J3" s="201">
        <v>2021</v>
      </c>
      <c r="K3" s="202"/>
      <c r="L3" s="202"/>
      <c r="M3" s="203"/>
      <c r="N3" s="201">
        <v>2022</v>
      </c>
      <c r="O3" s="202"/>
      <c r="P3" s="202"/>
      <c r="Q3" s="203"/>
    </row>
    <row r="4" spans="1:18" ht="17.149999999999999" customHeight="1" x14ac:dyDescent="0.35">
      <c r="B4" s="99"/>
      <c r="C4" s="100"/>
      <c r="D4" s="100"/>
      <c r="E4" s="100"/>
      <c r="F4" s="101" t="s">
        <v>3</v>
      </c>
      <c r="G4" s="101" t="s">
        <v>4</v>
      </c>
      <c r="H4" s="101" t="s">
        <v>5</v>
      </c>
      <c r="I4" s="101" t="s">
        <v>6</v>
      </c>
      <c r="J4" s="101" t="s">
        <v>3</v>
      </c>
      <c r="K4" s="101" t="s">
        <v>4</v>
      </c>
      <c r="L4" s="101" t="s">
        <v>5</v>
      </c>
      <c r="M4" s="101" t="s">
        <v>6</v>
      </c>
      <c r="N4" s="101" t="s">
        <v>3</v>
      </c>
      <c r="O4" s="101" t="s">
        <v>4</v>
      </c>
      <c r="P4" s="101" t="s">
        <v>5</v>
      </c>
      <c r="Q4" s="101" t="s">
        <v>75</v>
      </c>
    </row>
    <row r="5" spans="1:18" s="105" customFormat="1" ht="17.149999999999999" customHeight="1" x14ac:dyDescent="0.35">
      <c r="A5" s="102" t="s">
        <v>45</v>
      </c>
      <c r="B5" s="103">
        <v>8136.6</v>
      </c>
      <c r="C5" s="104">
        <v>7789.5</v>
      </c>
      <c r="D5" s="103">
        <v>7972.4</v>
      </c>
      <c r="E5" s="103">
        <v>7791.3</v>
      </c>
      <c r="F5" s="74">
        <v>7606.9</v>
      </c>
      <c r="G5" s="74">
        <v>7542.3</v>
      </c>
      <c r="H5" s="74">
        <v>7402.6</v>
      </c>
      <c r="I5" s="74">
        <v>7993.7</v>
      </c>
      <c r="J5" s="74">
        <v>8013.3</v>
      </c>
      <c r="K5" s="74">
        <v>8161.8</v>
      </c>
      <c r="L5" s="74">
        <v>8075.4</v>
      </c>
      <c r="M5" s="74">
        <v>8019.4</v>
      </c>
      <c r="N5" s="74">
        <v>7915.2</v>
      </c>
      <c r="O5" s="74">
        <v>8288</v>
      </c>
      <c r="P5" s="74">
        <v>8401.2999999999993</v>
      </c>
      <c r="Q5" s="153">
        <v>7697.5</v>
      </c>
      <c r="R5" s="176"/>
    </row>
    <row r="6" spans="1:18" s="105" customFormat="1" ht="17.149999999999999" customHeight="1" x14ac:dyDescent="0.35">
      <c r="A6" s="102" t="s">
        <v>46</v>
      </c>
      <c r="B6" s="103">
        <v>391.7</v>
      </c>
      <c r="C6" s="103">
        <v>980.1</v>
      </c>
      <c r="D6" s="103">
        <v>1122.5</v>
      </c>
      <c r="E6" s="103">
        <v>1828.7</v>
      </c>
      <c r="F6" s="74">
        <v>2248.9</v>
      </c>
      <c r="G6" s="74">
        <v>2442</v>
      </c>
      <c r="H6" s="74">
        <v>2728.5</v>
      </c>
      <c r="I6" s="74">
        <v>2139.1</v>
      </c>
      <c r="J6" s="74">
        <v>1891</v>
      </c>
      <c r="K6" s="74">
        <v>1904.3</v>
      </c>
      <c r="L6" s="74">
        <v>1625.4</v>
      </c>
      <c r="M6" s="74">
        <v>1921.8</v>
      </c>
      <c r="N6" s="74">
        <v>1723.7</v>
      </c>
      <c r="O6" s="74">
        <v>1487.5</v>
      </c>
      <c r="P6" s="74">
        <v>1045.3</v>
      </c>
      <c r="Q6" s="153">
        <v>1494.4</v>
      </c>
      <c r="R6" s="176"/>
    </row>
    <row r="7" spans="1:18" s="134" customFormat="1" ht="17.149999999999999" customHeight="1" x14ac:dyDescent="0.35">
      <c r="A7" s="106" t="s">
        <v>47</v>
      </c>
      <c r="B7" s="163">
        <v>8528.3000000000011</v>
      </c>
      <c r="C7" s="163">
        <v>8769.6</v>
      </c>
      <c r="D7" s="163">
        <v>9094.9</v>
      </c>
      <c r="E7" s="163">
        <v>9620</v>
      </c>
      <c r="F7" s="164">
        <v>9855.7999999999993</v>
      </c>
      <c r="G7" s="164">
        <v>9984.2999999999993</v>
      </c>
      <c r="H7" s="164">
        <v>10131.1</v>
      </c>
      <c r="I7" s="165">
        <v>10132.799999999999</v>
      </c>
      <c r="J7" s="165">
        <v>9904.2999999999993</v>
      </c>
      <c r="K7" s="165">
        <v>10066.1</v>
      </c>
      <c r="L7" s="165">
        <v>9700.7999999999993</v>
      </c>
      <c r="M7" s="165">
        <v>9941.2000000000007</v>
      </c>
      <c r="N7" s="165">
        <v>9638.9</v>
      </c>
      <c r="O7" s="165">
        <v>9775.5</v>
      </c>
      <c r="P7" s="165">
        <v>9446.6</v>
      </c>
      <c r="Q7" s="165">
        <v>9191.9</v>
      </c>
      <c r="R7" s="177"/>
    </row>
    <row r="8" spans="1:18" ht="17.149999999999999" customHeight="1" x14ac:dyDescent="0.35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spans="1:18" s="112" customFormat="1" ht="17.149999999999999" customHeight="1" x14ac:dyDescent="0.35">
      <c r="A9" s="111" t="s">
        <v>35</v>
      </c>
      <c r="Q9" s="131"/>
    </row>
    <row r="10" spans="1:18" ht="17.149999999999999" customHeight="1" x14ac:dyDescent="0.35">
      <c r="A10" s="62" t="s">
        <v>41</v>
      </c>
    </row>
    <row r="11" spans="1:18" ht="17.149999999999999" customHeight="1" x14ac:dyDescent="0.35">
      <c r="A11" s="62" t="s">
        <v>38</v>
      </c>
    </row>
    <row r="12" spans="1:18" ht="17.149999999999999" customHeight="1" x14ac:dyDescent="0.35">
      <c r="A12" s="62" t="s">
        <v>39</v>
      </c>
    </row>
    <row r="13" spans="1:18" ht="17.149999999999999" customHeight="1" x14ac:dyDescent="0.35">
      <c r="A13" s="113" t="s">
        <v>48</v>
      </c>
      <c r="H13" s="110"/>
    </row>
    <row r="14" spans="1:18" ht="17.149999999999999" customHeight="1" x14ac:dyDescent="0.35">
      <c r="A14" s="63" t="s">
        <v>40</v>
      </c>
    </row>
    <row r="15" spans="1:18" ht="17.149999999999999" customHeight="1" x14ac:dyDescent="0.35">
      <c r="A15" s="111"/>
    </row>
    <row r="16" spans="1:18" ht="17.149999999999999" customHeight="1" x14ac:dyDescent="0.35">
      <c r="A16" s="111"/>
    </row>
    <row r="17" ht="17.149999999999999" customHeight="1" x14ac:dyDescent="0.35"/>
    <row r="18" ht="17.149999999999999" customHeight="1" x14ac:dyDescent="0.35"/>
    <row r="19" ht="17.149999999999999" customHeight="1" x14ac:dyDescent="0.35"/>
    <row r="20" ht="17.149999999999999" customHeight="1" x14ac:dyDescent="0.35"/>
    <row r="21" ht="17.149999999999999" customHeight="1" x14ac:dyDescent="0.35"/>
    <row r="22" ht="17.149999999999999" customHeight="1" x14ac:dyDescent="0.35"/>
    <row r="23" ht="17.149999999999999" customHeight="1" x14ac:dyDescent="0.35"/>
    <row r="24" ht="17.149999999999999" customHeight="1" x14ac:dyDescent="0.35"/>
    <row r="25" ht="17.149999999999999" customHeight="1" x14ac:dyDescent="0.35"/>
    <row r="26" ht="17.149999999999999" customHeight="1" x14ac:dyDescent="0.35"/>
    <row r="27" ht="17.149999999999999" customHeight="1" x14ac:dyDescent="0.35"/>
    <row r="28" ht="17.149999999999999" customHeight="1" x14ac:dyDescent="0.35"/>
    <row r="29" ht="17.149999999999999" customHeight="1" x14ac:dyDescent="0.35"/>
    <row r="30" ht="17.149999999999999" customHeight="1" x14ac:dyDescent="0.35"/>
    <row r="31" ht="17.149999999999999" customHeight="1" x14ac:dyDescent="0.35"/>
    <row r="32" ht="17.149999999999999" customHeight="1" x14ac:dyDescent="0.35"/>
    <row r="33" ht="17.149999999999999" customHeight="1" x14ac:dyDescent="0.35"/>
    <row r="34" ht="17.149999999999999" customHeight="1" x14ac:dyDescent="0.35"/>
    <row r="35" ht="17.149999999999999" customHeight="1" x14ac:dyDescent="0.35"/>
    <row r="36" ht="17.149999999999999" customHeight="1" x14ac:dyDescent="0.35"/>
    <row r="37" ht="17.149999999999999" customHeight="1" x14ac:dyDescent="0.35"/>
    <row r="38" ht="17.149999999999999" customHeight="1" x14ac:dyDescent="0.35"/>
    <row r="39" ht="17.149999999999999" customHeight="1" x14ac:dyDescent="0.35"/>
    <row r="40" ht="17.149999999999999" customHeight="1" x14ac:dyDescent="0.35"/>
    <row r="41" ht="17.149999999999999" customHeight="1" x14ac:dyDescent="0.35"/>
    <row r="42" ht="17.149999999999999" customHeight="1" x14ac:dyDescent="0.35"/>
    <row r="43" ht="17.149999999999999" customHeight="1" x14ac:dyDescent="0.35"/>
    <row r="44" ht="17.149999999999999" customHeight="1" x14ac:dyDescent="0.35"/>
    <row r="45" ht="17.149999999999999" customHeight="1" x14ac:dyDescent="0.35"/>
    <row r="46" ht="17.149999999999999" customHeight="1" x14ac:dyDescent="0.35"/>
    <row r="47" ht="17.149999999999999" customHeight="1" x14ac:dyDescent="0.35"/>
    <row r="48" ht="17.149999999999999" customHeight="1" x14ac:dyDescent="0.35"/>
    <row r="49" ht="17.149999999999999" customHeight="1" x14ac:dyDescent="0.35"/>
    <row r="50" ht="17.149999999999999" customHeight="1" x14ac:dyDescent="0.35"/>
    <row r="51" ht="17.149999999999999" customHeight="1" x14ac:dyDescent="0.35"/>
    <row r="52" ht="17.149999999999999" customHeight="1" x14ac:dyDescent="0.35"/>
    <row r="53" ht="17.149999999999999" customHeight="1" x14ac:dyDescent="0.35"/>
  </sheetData>
  <mergeCells count="4">
    <mergeCell ref="A1:D1"/>
    <mergeCell ref="F3:I3"/>
    <mergeCell ref="J3:M3"/>
    <mergeCell ref="N3:Q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7"/>
  <sheetViews>
    <sheetView zoomScale="85" zoomScaleNormal="85" workbookViewId="0">
      <pane xSplit="1" ySplit="4" topLeftCell="N5" activePane="bottomRight" state="frozen"/>
      <selection activeCell="E12" sqref="E12"/>
      <selection pane="topRight" activeCell="E12" sqref="E12"/>
      <selection pane="bottomLeft" activeCell="E12" sqref="E12"/>
      <selection pane="bottomRight" sqref="A1:D1"/>
    </sheetView>
  </sheetViews>
  <sheetFormatPr defaultRowHeight="15.5" x14ac:dyDescent="0.35"/>
  <cols>
    <col min="1" max="1" width="51.54296875" style="115" customWidth="1"/>
    <col min="2" max="16" width="12.453125" style="115" customWidth="1"/>
    <col min="17" max="17" width="11.453125" style="115" bestFit="1" customWidth="1"/>
    <col min="18" max="18" width="8.81640625" style="115"/>
    <col min="19" max="19" width="12.26953125" style="115" bestFit="1" customWidth="1"/>
    <col min="20" max="233" width="8.81640625" style="115"/>
    <col min="234" max="234" width="39.54296875" style="115" customWidth="1"/>
    <col min="235" max="237" width="8.81640625" style="115"/>
    <col min="238" max="241" width="11.81640625" style="115" customWidth="1"/>
    <col min="242" max="489" width="8.81640625" style="115"/>
    <col min="490" max="490" width="39.54296875" style="115" customWidth="1"/>
    <col min="491" max="493" width="8.81640625" style="115"/>
    <col min="494" max="497" width="11.81640625" style="115" customWidth="1"/>
    <col min="498" max="745" width="8.81640625" style="115"/>
    <col min="746" max="746" width="39.54296875" style="115" customWidth="1"/>
    <col min="747" max="749" width="8.81640625" style="115"/>
    <col min="750" max="753" width="11.81640625" style="115" customWidth="1"/>
    <col min="754" max="1001" width="8.81640625" style="115"/>
    <col min="1002" max="1002" width="39.54296875" style="115" customWidth="1"/>
    <col min="1003" max="1005" width="8.81640625" style="115"/>
    <col min="1006" max="1009" width="11.81640625" style="115" customWidth="1"/>
    <col min="1010" max="1257" width="8.81640625" style="115"/>
    <col min="1258" max="1258" width="39.54296875" style="115" customWidth="1"/>
    <col min="1259" max="1261" width="8.81640625" style="115"/>
    <col min="1262" max="1265" width="11.81640625" style="115" customWidth="1"/>
    <col min="1266" max="1513" width="8.81640625" style="115"/>
    <col min="1514" max="1514" width="39.54296875" style="115" customWidth="1"/>
    <col min="1515" max="1517" width="8.81640625" style="115"/>
    <col min="1518" max="1521" width="11.81640625" style="115" customWidth="1"/>
    <col min="1522" max="1769" width="8.81640625" style="115"/>
    <col min="1770" max="1770" width="39.54296875" style="115" customWidth="1"/>
    <col min="1771" max="1773" width="8.81640625" style="115"/>
    <col min="1774" max="1777" width="11.81640625" style="115" customWidth="1"/>
    <col min="1778" max="2025" width="8.81640625" style="115"/>
    <col min="2026" max="2026" width="39.54296875" style="115" customWidth="1"/>
    <col min="2027" max="2029" width="8.81640625" style="115"/>
    <col min="2030" max="2033" width="11.81640625" style="115" customWidth="1"/>
    <col min="2034" max="2281" width="8.81640625" style="115"/>
    <col min="2282" max="2282" width="39.54296875" style="115" customWidth="1"/>
    <col min="2283" max="2285" width="8.81640625" style="115"/>
    <col min="2286" max="2289" width="11.81640625" style="115" customWidth="1"/>
    <col min="2290" max="2537" width="8.81640625" style="115"/>
    <col min="2538" max="2538" width="39.54296875" style="115" customWidth="1"/>
    <col min="2539" max="2541" width="8.81640625" style="115"/>
    <col min="2542" max="2545" width="11.81640625" style="115" customWidth="1"/>
    <col min="2546" max="2793" width="8.81640625" style="115"/>
    <col min="2794" max="2794" width="39.54296875" style="115" customWidth="1"/>
    <col min="2795" max="2797" width="8.81640625" style="115"/>
    <col min="2798" max="2801" width="11.81640625" style="115" customWidth="1"/>
    <col min="2802" max="3049" width="8.81640625" style="115"/>
    <col min="3050" max="3050" width="39.54296875" style="115" customWidth="1"/>
    <col min="3051" max="3053" width="8.81640625" style="115"/>
    <col min="3054" max="3057" width="11.81640625" style="115" customWidth="1"/>
    <col min="3058" max="3305" width="8.81640625" style="115"/>
    <col min="3306" max="3306" width="39.54296875" style="115" customWidth="1"/>
    <col min="3307" max="3309" width="8.81640625" style="115"/>
    <col min="3310" max="3313" width="11.81640625" style="115" customWidth="1"/>
    <col min="3314" max="3561" width="8.81640625" style="115"/>
    <col min="3562" max="3562" width="39.54296875" style="115" customWidth="1"/>
    <col min="3563" max="3565" width="8.81640625" style="115"/>
    <col min="3566" max="3569" width="11.81640625" style="115" customWidth="1"/>
    <col min="3570" max="3817" width="8.81640625" style="115"/>
    <col min="3818" max="3818" width="39.54296875" style="115" customWidth="1"/>
    <col min="3819" max="3821" width="8.81640625" style="115"/>
    <col min="3822" max="3825" width="11.81640625" style="115" customWidth="1"/>
    <col min="3826" max="4073" width="8.81640625" style="115"/>
    <col min="4074" max="4074" width="39.54296875" style="115" customWidth="1"/>
    <col min="4075" max="4077" width="8.81640625" style="115"/>
    <col min="4078" max="4081" width="11.81640625" style="115" customWidth="1"/>
    <col min="4082" max="4329" width="8.81640625" style="115"/>
    <col min="4330" max="4330" width="39.54296875" style="115" customWidth="1"/>
    <col min="4331" max="4333" width="8.81640625" style="115"/>
    <col min="4334" max="4337" width="11.81640625" style="115" customWidth="1"/>
    <col min="4338" max="4585" width="8.81640625" style="115"/>
    <col min="4586" max="4586" width="39.54296875" style="115" customWidth="1"/>
    <col min="4587" max="4589" width="8.81640625" style="115"/>
    <col min="4590" max="4593" width="11.81640625" style="115" customWidth="1"/>
    <col min="4594" max="4841" width="8.81640625" style="115"/>
    <col min="4842" max="4842" width="39.54296875" style="115" customWidth="1"/>
    <col min="4843" max="4845" width="8.81640625" style="115"/>
    <col min="4846" max="4849" width="11.81640625" style="115" customWidth="1"/>
    <col min="4850" max="5097" width="8.81640625" style="115"/>
    <col min="5098" max="5098" width="39.54296875" style="115" customWidth="1"/>
    <col min="5099" max="5101" width="8.81640625" style="115"/>
    <col min="5102" max="5105" width="11.81640625" style="115" customWidth="1"/>
    <col min="5106" max="5353" width="8.81640625" style="115"/>
    <col min="5354" max="5354" width="39.54296875" style="115" customWidth="1"/>
    <col min="5355" max="5357" width="8.81640625" style="115"/>
    <col min="5358" max="5361" width="11.81640625" style="115" customWidth="1"/>
    <col min="5362" max="5609" width="8.81640625" style="115"/>
    <col min="5610" max="5610" width="39.54296875" style="115" customWidth="1"/>
    <col min="5611" max="5613" width="8.81640625" style="115"/>
    <col min="5614" max="5617" width="11.81640625" style="115" customWidth="1"/>
    <col min="5618" max="5865" width="8.81640625" style="115"/>
    <col min="5866" max="5866" width="39.54296875" style="115" customWidth="1"/>
    <col min="5867" max="5869" width="8.81640625" style="115"/>
    <col min="5870" max="5873" width="11.81640625" style="115" customWidth="1"/>
    <col min="5874" max="6121" width="8.81640625" style="115"/>
    <col min="6122" max="6122" width="39.54296875" style="115" customWidth="1"/>
    <col min="6123" max="6125" width="8.81640625" style="115"/>
    <col min="6126" max="6129" width="11.81640625" style="115" customWidth="1"/>
    <col min="6130" max="6377" width="8.81640625" style="115"/>
    <col min="6378" max="6378" width="39.54296875" style="115" customWidth="1"/>
    <col min="6379" max="6381" width="8.81640625" style="115"/>
    <col min="6382" max="6385" width="11.81640625" style="115" customWidth="1"/>
    <col min="6386" max="6633" width="8.81640625" style="115"/>
    <col min="6634" max="6634" width="39.54296875" style="115" customWidth="1"/>
    <col min="6635" max="6637" width="8.81640625" style="115"/>
    <col min="6638" max="6641" width="11.81640625" style="115" customWidth="1"/>
    <col min="6642" max="6889" width="8.81640625" style="115"/>
    <col min="6890" max="6890" width="39.54296875" style="115" customWidth="1"/>
    <col min="6891" max="6893" width="8.81640625" style="115"/>
    <col min="6894" max="6897" width="11.81640625" style="115" customWidth="1"/>
    <col min="6898" max="7145" width="8.81640625" style="115"/>
    <col min="7146" max="7146" width="39.54296875" style="115" customWidth="1"/>
    <col min="7147" max="7149" width="8.81640625" style="115"/>
    <col min="7150" max="7153" width="11.81640625" style="115" customWidth="1"/>
    <col min="7154" max="7401" width="8.81640625" style="115"/>
    <col min="7402" max="7402" width="39.54296875" style="115" customWidth="1"/>
    <col min="7403" max="7405" width="8.81640625" style="115"/>
    <col min="7406" max="7409" width="11.81640625" style="115" customWidth="1"/>
    <col min="7410" max="7657" width="8.81640625" style="115"/>
    <col min="7658" max="7658" width="39.54296875" style="115" customWidth="1"/>
    <col min="7659" max="7661" width="8.81640625" style="115"/>
    <col min="7662" max="7665" width="11.81640625" style="115" customWidth="1"/>
    <col min="7666" max="7913" width="8.81640625" style="115"/>
    <col min="7914" max="7914" width="39.54296875" style="115" customWidth="1"/>
    <col min="7915" max="7917" width="8.81640625" style="115"/>
    <col min="7918" max="7921" width="11.81640625" style="115" customWidth="1"/>
    <col min="7922" max="8169" width="8.81640625" style="115"/>
    <col min="8170" max="8170" width="39.54296875" style="115" customWidth="1"/>
    <col min="8171" max="8173" width="8.81640625" style="115"/>
    <col min="8174" max="8177" width="11.81640625" style="115" customWidth="1"/>
    <col min="8178" max="8425" width="8.81640625" style="115"/>
    <col min="8426" max="8426" width="39.54296875" style="115" customWidth="1"/>
    <col min="8427" max="8429" width="8.81640625" style="115"/>
    <col min="8430" max="8433" width="11.81640625" style="115" customWidth="1"/>
    <col min="8434" max="8681" width="8.81640625" style="115"/>
    <col min="8682" max="8682" width="39.54296875" style="115" customWidth="1"/>
    <col min="8683" max="8685" width="8.81640625" style="115"/>
    <col min="8686" max="8689" width="11.81640625" style="115" customWidth="1"/>
    <col min="8690" max="8937" width="8.81640625" style="115"/>
    <col min="8938" max="8938" width="39.54296875" style="115" customWidth="1"/>
    <col min="8939" max="8941" width="8.81640625" style="115"/>
    <col min="8942" max="8945" width="11.81640625" style="115" customWidth="1"/>
    <col min="8946" max="9193" width="8.81640625" style="115"/>
    <col min="9194" max="9194" width="39.54296875" style="115" customWidth="1"/>
    <col min="9195" max="9197" width="8.81640625" style="115"/>
    <col min="9198" max="9201" width="11.81640625" style="115" customWidth="1"/>
    <col min="9202" max="9449" width="8.81640625" style="115"/>
    <col min="9450" max="9450" width="39.54296875" style="115" customWidth="1"/>
    <col min="9451" max="9453" width="8.81640625" style="115"/>
    <col min="9454" max="9457" width="11.81640625" style="115" customWidth="1"/>
    <col min="9458" max="9705" width="8.81640625" style="115"/>
    <col min="9706" max="9706" width="39.54296875" style="115" customWidth="1"/>
    <col min="9707" max="9709" width="8.81640625" style="115"/>
    <col min="9710" max="9713" width="11.81640625" style="115" customWidth="1"/>
    <col min="9714" max="9961" width="8.81640625" style="115"/>
    <col min="9962" max="9962" width="39.54296875" style="115" customWidth="1"/>
    <col min="9963" max="9965" width="8.81640625" style="115"/>
    <col min="9966" max="9969" width="11.81640625" style="115" customWidth="1"/>
    <col min="9970" max="10217" width="8.81640625" style="115"/>
    <col min="10218" max="10218" width="39.54296875" style="115" customWidth="1"/>
    <col min="10219" max="10221" width="8.81640625" style="115"/>
    <col min="10222" max="10225" width="11.81640625" style="115" customWidth="1"/>
    <col min="10226" max="10473" width="8.81640625" style="115"/>
    <col min="10474" max="10474" width="39.54296875" style="115" customWidth="1"/>
    <col min="10475" max="10477" width="8.81640625" style="115"/>
    <col min="10478" max="10481" width="11.81640625" style="115" customWidth="1"/>
    <col min="10482" max="10729" width="8.81640625" style="115"/>
    <col min="10730" max="10730" width="39.54296875" style="115" customWidth="1"/>
    <col min="10731" max="10733" width="8.81640625" style="115"/>
    <col min="10734" max="10737" width="11.81640625" style="115" customWidth="1"/>
    <col min="10738" max="10985" width="8.81640625" style="115"/>
    <col min="10986" max="10986" width="39.54296875" style="115" customWidth="1"/>
    <col min="10987" max="10989" width="8.81640625" style="115"/>
    <col min="10990" max="10993" width="11.81640625" style="115" customWidth="1"/>
    <col min="10994" max="11241" width="8.81640625" style="115"/>
    <col min="11242" max="11242" width="39.54296875" style="115" customWidth="1"/>
    <col min="11243" max="11245" width="8.81640625" style="115"/>
    <col min="11246" max="11249" width="11.81640625" style="115" customWidth="1"/>
    <col min="11250" max="11497" width="8.81640625" style="115"/>
    <col min="11498" max="11498" width="39.54296875" style="115" customWidth="1"/>
    <col min="11499" max="11501" width="8.81640625" style="115"/>
    <col min="11502" max="11505" width="11.81640625" style="115" customWidth="1"/>
    <col min="11506" max="11753" width="8.81640625" style="115"/>
    <col min="11754" max="11754" width="39.54296875" style="115" customWidth="1"/>
    <col min="11755" max="11757" width="8.81640625" style="115"/>
    <col min="11758" max="11761" width="11.81640625" style="115" customWidth="1"/>
    <col min="11762" max="12009" width="8.81640625" style="115"/>
    <col min="12010" max="12010" width="39.54296875" style="115" customWidth="1"/>
    <col min="12011" max="12013" width="8.81640625" style="115"/>
    <col min="12014" max="12017" width="11.81640625" style="115" customWidth="1"/>
    <col min="12018" max="12265" width="8.81640625" style="115"/>
    <col min="12266" max="12266" width="39.54296875" style="115" customWidth="1"/>
    <col min="12267" max="12269" width="8.81640625" style="115"/>
    <col min="12270" max="12273" width="11.81640625" style="115" customWidth="1"/>
    <col min="12274" max="12521" width="8.81640625" style="115"/>
    <col min="12522" max="12522" width="39.54296875" style="115" customWidth="1"/>
    <col min="12523" max="12525" width="8.81640625" style="115"/>
    <col min="12526" max="12529" width="11.81640625" style="115" customWidth="1"/>
    <col min="12530" max="12777" width="8.81640625" style="115"/>
    <col min="12778" max="12778" width="39.54296875" style="115" customWidth="1"/>
    <col min="12779" max="12781" width="8.81640625" style="115"/>
    <col min="12782" max="12785" width="11.81640625" style="115" customWidth="1"/>
    <col min="12786" max="13033" width="8.81640625" style="115"/>
    <col min="13034" max="13034" width="39.54296875" style="115" customWidth="1"/>
    <col min="13035" max="13037" width="8.81640625" style="115"/>
    <col min="13038" max="13041" width="11.81640625" style="115" customWidth="1"/>
    <col min="13042" max="13289" width="8.81640625" style="115"/>
    <col min="13290" max="13290" width="39.54296875" style="115" customWidth="1"/>
    <col min="13291" max="13293" width="8.81640625" style="115"/>
    <col min="13294" max="13297" width="11.81640625" style="115" customWidth="1"/>
    <col min="13298" max="13545" width="8.81640625" style="115"/>
    <col min="13546" max="13546" width="39.54296875" style="115" customWidth="1"/>
    <col min="13547" max="13549" width="8.81640625" style="115"/>
    <col min="13550" max="13553" width="11.81640625" style="115" customWidth="1"/>
    <col min="13554" max="13801" width="8.81640625" style="115"/>
    <col min="13802" max="13802" width="39.54296875" style="115" customWidth="1"/>
    <col min="13803" max="13805" width="8.81640625" style="115"/>
    <col min="13806" max="13809" width="11.81640625" style="115" customWidth="1"/>
    <col min="13810" max="14057" width="8.81640625" style="115"/>
    <col min="14058" max="14058" width="39.54296875" style="115" customWidth="1"/>
    <col min="14059" max="14061" width="8.81640625" style="115"/>
    <col min="14062" max="14065" width="11.81640625" style="115" customWidth="1"/>
    <col min="14066" max="14313" width="8.81640625" style="115"/>
    <col min="14314" max="14314" width="39.54296875" style="115" customWidth="1"/>
    <col min="14315" max="14317" width="8.81640625" style="115"/>
    <col min="14318" max="14321" width="11.81640625" style="115" customWidth="1"/>
    <col min="14322" max="14569" width="8.81640625" style="115"/>
    <col min="14570" max="14570" width="39.54296875" style="115" customWidth="1"/>
    <col min="14571" max="14573" width="8.81640625" style="115"/>
    <col min="14574" max="14577" width="11.81640625" style="115" customWidth="1"/>
    <col min="14578" max="14825" width="8.81640625" style="115"/>
    <col min="14826" max="14826" width="39.54296875" style="115" customWidth="1"/>
    <col min="14827" max="14829" width="8.81640625" style="115"/>
    <col min="14830" max="14833" width="11.81640625" style="115" customWidth="1"/>
    <col min="14834" max="15081" width="8.81640625" style="115"/>
    <col min="15082" max="15082" width="39.54296875" style="115" customWidth="1"/>
    <col min="15083" max="15085" width="8.81640625" style="115"/>
    <col min="15086" max="15089" width="11.81640625" style="115" customWidth="1"/>
    <col min="15090" max="15337" width="8.81640625" style="115"/>
    <col min="15338" max="15338" width="39.54296875" style="115" customWidth="1"/>
    <col min="15339" max="15341" width="8.81640625" style="115"/>
    <col min="15342" max="15345" width="11.81640625" style="115" customWidth="1"/>
    <col min="15346" max="15593" width="8.81640625" style="115"/>
    <col min="15594" max="15594" width="39.54296875" style="115" customWidth="1"/>
    <col min="15595" max="15597" width="8.81640625" style="115"/>
    <col min="15598" max="15601" width="11.81640625" style="115" customWidth="1"/>
    <col min="15602" max="15849" width="8.81640625" style="115"/>
    <col min="15850" max="15850" width="39.54296875" style="115" customWidth="1"/>
    <col min="15851" max="15853" width="8.81640625" style="115"/>
    <col min="15854" max="15857" width="11.81640625" style="115" customWidth="1"/>
    <col min="15858" max="16105" width="8.81640625" style="115"/>
    <col min="16106" max="16106" width="39.54296875" style="115" customWidth="1"/>
    <col min="16107" max="16109" width="8.81640625" style="115"/>
    <col min="16110" max="16113" width="11.81640625" style="115" customWidth="1"/>
    <col min="16114" max="16378" width="8.81640625" style="115"/>
    <col min="16379" max="16384" width="9.1796875" style="115" customWidth="1"/>
  </cols>
  <sheetData>
    <row r="1" spans="1:19" ht="17.149999999999999" customHeight="1" x14ac:dyDescent="0.35">
      <c r="A1" s="204" t="s">
        <v>49</v>
      </c>
      <c r="B1" s="204"/>
      <c r="C1" s="204"/>
      <c r="D1" s="204"/>
      <c r="E1" s="114"/>
      <c r="F1" s="114"/>
    </row>
    <row r="2" spans="1:19" ht="17.149999999999999" customHeight="1" x14ac:dyDescent="0.35">
      <c r="A2" s="116"/>
      <c r="B2" s="116"/>
      <c r="C2" s="116"/>
      <c r="D2" s="116"/>
      <c r="E2" s="116"/>
      <c r="F2" s="114"/>
    </row>
    <row r="3" spans="1:19" ht="17.149999999999999" customHeight="1" x14ac:dyDescent="0.35">
      <c r="A3" s="117"/>
      <c r="C3" s="118"/>
      <c r="D3" s="118"/>
      <c r="F3" s="118"/>
      <c r="Q3" s="179" t="s">
        <v>1</v>
      </c>
    </row>
    <row r="4" spans="1:19" s="105" customFormat="1" ht="17.149999999999999" customHeight="1" x14ac:dyDescent="0.35">
      <c r="A4" s="119" t="s">
        <v>29</v>
      </c>
      <c r="B4" s="120">
        <v>2016</v>
      </c>
      <c r="C4" s="120">
        <v>2017</v>
      </c>
      <c r="D4" s="120">
        <v>2018</v>
      </c>
      <c r="E4" s="120">
        <v>2019</v>
      </c>
      <c r="F4" s="198">
        <v>2020</v>
      </c>
      <c r="G4" s="199"/>
      <c r="H4" s="199"/>
      <c r="I4" s="200"/>
      <c r="J4" s="201">
        <v>2021</v>
      </c>
      <c r="K4" s="202"/>
      <c r="L4" s="202"/>
      <c r="M4" s="203"/>
      <c r="N4" s="201">
        <v>2022</v>
      </c>
      <c r="O4" s="202"/>
      <c r="P4" s="202"/>
      <c r="Q4" s="203"/>
    </row>
    <row r="5" spans="1:19" s="105" customFormat="1" ht="17.149999999999999" customHeight="1" x14ac:dyDescent="0.35">
      <c r="A5" s="119"/>
      <c r="B5" s="120"/>
      <c r="C5" s="120"/>
      <c r="D5" s="120"/>
      <c r="E5" s="120"/>
      <c r="F5" s="121" t="s">
        <v>3</v>
      </c>
      <c r="G5" s="121" t="s">
        <v>4</v>
      </c>
      <c r="H5" s="121" t="s">
        <v>5</v>
      </c>
      <c r="I5" s="101" t="s">
        <v>6</v>
      </c>
      <c r="J5" s="101" t="s">
        <v>3</v>
      </c>
      <c r="K5" s="121" t="s">
        <v>4</v>
      </c>
      <c r="L5" s="121" t="s">
        <v>5</v>
      </c>
      <c r="M5" s="101" t="s">
        <v>6</v>
      </c>
      <c r="N5" s="101" t="s">
        <v>3</v>
      </c>
      <c r="O5" s="121" t="s">
        <v>4</v>
      </c>
      <c r="P5" s="121" t="s">
        <v>5</v>
      </c>
      <c r="Q5" s="101" t="s">
        <v>75</v>
      </c>
    </row>
    <row r="6" spans="1:19" s="105" customFormat="1" ht="17.149999999999999" customHeight="1" x14ac:dyDescent="0.35">
      <c r="A6" s="122" t="s">
        <v>50</v>
      </c>
      <c r="B6" s="137">
        <v>5702.4795918999989</v>
      </c>
      <c r="C6" s="137">
        <v>4793.1706369000003</v>
      </c>
      <c r="D6" s="107">
        <v>4599.4387441999997</v>
      </c>
      <c r="E6" s="107">
        <v>4816.3999999999996</v>
      </c>
      <c r="F6" s="137">
        <v>4662.5</v>
      </c>
      <c r="G6" s="137">
        <v>4609.3999999999996</v>
      </c>
      <c r="H6" s="137">
        <v>4523.8999999999996</v>
      </c>
      <c r="I6" s="137">
        <v>4290.3999999999996</v>
      </c>
      <c r="J6" s="137">
        <v>4259</v>
      </c>
      <c r="K6" s="137">
        <v>4268.3999999999996</v>
      </c>
      <c r="L6" s="137">
        <v>3829.9</v>
      </c>
      <c r="M6" s="137">
        <v>4047.3</v>
      </c>
      <c r="N6" s="137">
        <v>3899.4</v>
      </c>
      <c r="O6" s="137">
        <v>4044.6</v>
      </c>
      <c r="P6" s="137">
        <v>3927.5</v>
      </c>
      <c r="Q6" s="137">
        <v>3568.2</v>
      </c>
    </row>
    <row r="7" spans="1:19" s="105" customFormat="1" ht="17.149999999999999" customHeight="1" x14ac:dyDescent="0.35">
      <c r="A7" s="122" t="s">
        <v>51</v>
      </c>
      <c r="B7" s="137">
        <v>995.34011400000009</v>
      </c>
      <c r="C7" s="137">
        <v>1714.8237810000001</v>
      </c>
      <c r="D7" s="107">
        <v>2620.7839170000002</v>
      </c>
      <c r="E7" s="107">
        <v>3289</v>
      </c>
      <c r="F7" s="137">
        <v>3642.7</v>
      </c>
      <c r="G7" s="137">
        <v>3818.2</v>
      </c>
      <c r="H7" s="137">
        <v>4087</v>
      </c>
      <c r="I7" s="137">
        <v>4002.6</v>
      </c>
      <c r="J7" s="137">
        <v>3837.8</v>
      </c>
      <c r="K7" s="137">
        <v>4040.5</v>
      </c>
      <c r="L7" s="137">
        <v>4142.7</v>
      </c>
      <c r="M7" s="137">
        <v>4128.8</v>
      </c>
      <c r="N7" s="137">
        <v>3862.4</v>
      </c>
      <c r="O7" s="137">
        <v>3894.3</v>
      </c>
      <c r="P7" s="137">
        <v>3679.7</v>
      </c>
      <c r="Q7" s="137">
        <v>3749.7</v>
      </c>
    </row>
    <row r="8" spans="1:19" s="105" customFormat="1" ht="17.149999999999999" customHeight="1" x14ac:dyDescent="0.35">
      <c r="A8" s="122" t="s">
        <v>52</v>
      </c>
      <c r="B8" s="137">
        <v>79.045457999999996</v>
      </c>
      <c r="C8" s="137">
        <v>708.91724659999988</v>
      </c>
      <c r="D8" s="107">
        <v>77.8096484</v>
      </c>
      <c r="E8" s="107">
        <v>26</v>
      </c>
      <c r="F8" s="137">
        <v>34.6</v>
      </c>
      <c r="G8" s="137">
        <v>50.2</v>
      </c>
      <c r="H8" s="137">
        <v>74.2</v>
      </c>
      <c r="I8" s="137">
        <v>78.3</v>
      </c>
      <c r="J8" s="137">
        <v>43.7</v>
      </c>
      <c r="K8" s="137">
        <v>35.799999999999997</v>
      </c>
      <c r="L8" s="137">
        <v>29.9</v>
      </c>
      <c r="M8" s="137">
        <v>38.4</v>
      </c>
      <c r="N8" s="137">
        <v>81.5</v>
      </c>
      <c r="O8" s="137">
        <v>100.3</v>
      </c>
      <c r="P8" s="137">
        <v>98.2</v>
      </c>
      <c r="Q8" s="137">
        <v>65.2</v>
      </c>
    </row>
    <row r="9" spans="1:19" s="105" customFormat="1" ht="17.149999999999999" customHeight="1" x14ac:dyDescent="0.35">
      <c r="A9" s="122" t="s">
        <v>53</v>
      </c>
      <c r="B9" s="137">
        <v>230.34568200000001</v>
      </c>
      <c r="C9" s="137">
        <v>188.67746</v>
      </c>
      <c r="D9" s="107">
        <v>159.8785565</v>
      </c>
      <c r="E9" s="107">
        <v>133.5</v>
      </c>
      <c r="F9" s="137">
        <v>130.80000000000001</v>
      </c>
      <c r="G9" s="137">
        <v>129.30000000000001</v>
      </c>
      <c r="H9" s="137">
        <v>114.8</v>
      </c>
      <c r="I9" s="137">
        <v>145.6</v>
      </c>
      <c r="J9" s="137">
        <v>155</v>
      </c>
      <c r="K9" s="137">
        <v>153.30000000000001</v>
      </c>
      <c r="L9" s="137">
        <v>126.8</v>
      </c>
      <c r="M9" s="137">
        <v>156.69999999999999</v>
      </c>
      <c r="N9" s="137">
        <v>155.80000000000001</v>
      </c>
      <c r="O9" s="137">
        <v>161.69999999999999</v>
      </c>
      <c r="P9" s="137">
        <v>181.5</v>
      </c>
      <c r="Q9" s="137">
        <v>187.3</v>
      </c>
    </row>
    <row r="10" spans="1:19" s="105" customFormat="1" ht="17.149999999999999" customHeight="1" x14ac:dyDescent="0.35">
      <c r="A10" s="122" t="s">
        <v>54</v>
      </c>
      <c r="B10" s="137">
        <v>1257.2842059199997</v>
      </c>
      <c r="C10" s="137">
        <v>1083.5943125000001</v>
      </c>
      <c r="D10" s="107">
        <v>1200.2451125</v>
      </c>
      <c r="E10" s="107">
        <v>958.3</v>
      </c>
      <c r="F10" s="137">
        <v>804.3</v>
      </c>
      <c r="G10" s="137">
        <v>827.3</v>
      </c>
      <c r="H10" s="137">
        <v>793.4</v>
      </c>
      <c r="I10" s="137">
        <v>1037.7</v>
      </c>
      <c r="J10" s="137">
        <v>1048.5999999999999</v>
      </c>
      <c r="K10" s="137">
        <v>1058.9000000000001</v>
      </c>
      <c r="L10" s="137">
        <v>1040.9000000000001</v>
      </c>
      <c r="M10" s="137">
        <v>1045</v>
      </c>
      <c r="N10" s="137">
        <v>1060.0999999999999</v>
      </c>
      <c r="O10" s="137">
        <v>1053.9000000000001</v>
      </c>
      <c r="P10" s="137">
        <v>1033.5999999999999</v>
      </c>
      <c r="Q10" s="75">
        <v>1022.5</v>
      </c>
    </row>
    <row r="11" spans="1:19" s="105" customFormat="1" ht="17.149999999999999" customHeight="1" x14ac:dyDescent="0.35">
      <c r="A11" s="141" t="s">
        <v>55</v>
      </c>
      <c r="B11" s="137"/>
      <c r="C11" s="137"/>
      <c r="D11" s="107"/>
      <c r="E11" s="107">
        <v>196.6</v>
      </c>
      <c r="F11" s="137">
        <v>249.9</v>
      </c>
      <c r="G11" s="137">
        <v>244.3</v>
      </c>
      <c r="H11" s="137">
        <v>240.3</v>
      </c>
      <c r="I11" s="137">
        <v>239.4</v>
      </c>
      <c r="J11" s="137">
        <v>199.9</v>
      </c>
      <c r="K11" s="137">
        <v>199.7</v>
      </c>
      <c r="L11" s="137">
        <v>235</v>
      </c>
      <c r="M11" s="137">
        <v>240.6</v>
      </c>
      <c r="N11" s="137">
        <v>261.60000000000002</v>
      </c>
      <c r="O11" s="137">
        <v>214.7</v>
      </c>
      <c r="P11" s="137">
        <v>211.6</v>
      </c>
      <c r="Q11" s="161">
        <v>306.60000000000002</v>
      </c>
    </row>
    <row r="12" spans="1:19" s="105" customFormat="1" ht="17.149999999999999" customHeight="1" x14ac:dyDescent="0.35">
      <c r="A12" s="122" t="s">
        <v>56</v>
      </c>
      <c r="B12" s="137">
        <v>263.72174540000003</v>
      </c>
      <c r="C12" s="137">
        <v>280.33561120000007</v>
      </c>
      <c r="D12" s="107">
        <v>436.74596484040001</v>
      </c>
      <c r="E12" s="107">
        <v>200.1</v>
      </c>
      <c r="F12" s="137">
        <v>331</v>
      </c>
      <c r="G12" s="137">
        <v>305.60000000000002</v>
      </c>
      <c r="H12" s="137">
        <v>297.5</v>
      </c>
      <c r="I12" s="137">
        <v>338.8</v>
      </c>
      <c r="J12" s="137">
        <v>360.3</v>
      </c>
      <c r="K12" s="137">
        <v>309.5</v>
      </c>
      <c r="L12" s="137">
        <v>295.60000000000002</v>
      </c>
      <c r="M12" s="137">
        <v>284.39999999999998</v>
      </c>
      <c r="N12" s="137">
        <v>318.10000000000002</v>
      </c>
      <c r="O12" s="137">
        <v>306</v>
      </c>
      <c r="P12" s="137">
        <v>314.5</v>
      </c>
      <c r="Q12" s="161">
        <v>292.39999999999998</v>
      </c>
    </row>
    <row r="13" spans="1:19" s="114" customFormat="1" ht="17.149999999999999" customHeight="1" x14ac:dyDescent="0.35">
      <c r="A13" s="123" t="s">
        <v>47</v>
      </c>
      <c r="B13" s="166">
        <f t="shared" ref="B13:D13" si="0">SUM(B6,B7,B8,B9,B10,B12)</f>
        <v>8528.2167972199986</v>
      </c>
      <c r="C13" s="166">
        <f t="shared" si="0"/>
        <v>8769.5190481999998</v>
      </c>
      <c r="D13" s="166">
        <f t="shared" si="0"/>
        <v>9094.9019434403999</v>
      </c>
      <c r="E13" s="166">
        <v>9619.9621265999976</v>
      </c>
      <c r="F13" s="166">
        <v>9855.7999999999993</v>
      </c>
      <c r="G13" s="166">
        <v>9984.2999999999993</v>
      </c>
      <c r="H13" s="167">
        <v>10131.1</v>
      </c>
      <c r="I13" s="168">
        <v>10132.799999999999</v>
      </c>
      <c r="J13" s="168">
        <v>9904.2999999999993</v>
      </c>
      <c r="K13" s="168">
        <v>10066.1</v>
      </c>
      <c r="L13" s="167">
        <v>9700.8000000000011</v>
      </c>
      <c r="M13" s="167">
        <v>9941.2000000000007</v>
      </c>
      <c r="N13" s="168">
        <v>9638.9</v>
      </c>
      <c r="O13" s="168">
        <v>9775.5</v>
      </c>
      <c r="P13" s="167">
        <v>9446.6</v>
      </c>
      <c r="Q13" s="169">
        <v>9191.9</v>
      </c>
      <c r="S13" s="175"/>
    </row>
    <row r="14" spans="1:19" s="143" customFormat="1" ht="17.149999999999999" customHeight="1" x14ac:dyDescent="0.35">
      <c r="A14" s="142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15"/>
    </row>
    <row r="15" spans="1:19" s="112" customFormat="1" ht="17.149999999999999" customHeight="1" x14ac:dyDescent="0.35">
      <c r="A15" s="60" t="s">
        <v>35</v>
      </c>
      <c r="Q15" s="115"/>
    </row>
    <row r="16" spans="1:19" ht="17.149999999999999" customHeight="1" x14ac:dyDescent="0.35">
      <c r="A16" s="62" t="s">
        <v>41</v>
      </c>
      <c r="D16" s="126"/>
      <c r="E16" s="126"/>
    </row>
    <row r="17" spans="1:9" ht="17.149999999999999" customHeight="1" x14ac:dyDescent="0.35">
      <c r="A17" s="62" t="s">
        <v>38</v>
      </c>
    </row>
    <row r="18" spans="1:9" ht="17.149999999999999" customHeight="1" x14ac:dyDescent="0.35">
      <c r="A18" s="62" t="s">
        <v>39</v>
      </c>
      <c r="F18" s="127"/>
      <c r="G18" s="127"/>
      <c r="H18" s="127"/>
      <c r="I18" s="127"/>
    </row>
    <row r="19" spans="1:9" ht="17.149999999999999" customHeight="1" x14ac:dyDescent="0.35">
      <c r="A19" s="113" t="s">
        <v>48</v>
      </c>
    </row>
    <row r="20" spans="1:9" ht="17.149999999999999" customHeight="1" x14ac:dyDescent="0.35">
      <c r="A20" s="63" t="s">
        <v>40</v>
      </c>
    </row>
    <row r="21" spans="1:9" ht="17.149999999999999" customHeight="1" x14ac:dyDescent="0.35">
      <c r="A21" s="61"/>
    </row>
    <row r="22" spans="1:9" ht="17.149999999999999" customHeight="1" x14ac:dyDescent="0.35">
      <c r="A22" s="61"/>
    </row>
    <row r="23" spans="1:9" ht="17.149999999999999" customHeight="1" x14ac:dyDescent="0.35">
      <c r="A23" s="61"/>
    </row>
    <row r="24" spans="1:9" ht="17.149999999999999" customHeight="1" x14ac:dyDescent="0.35">
      <c r="A24" s="61"/>
    </row>
    <row r="25" spans="1:9" ht="17.149999999999999" customHeight="1" x14ac:dyDescent="0.35">
      <c r="A25" s="61"/>
    </row>
    <row r="26" spans="1:9" ht="17.149999999999999" customHeight="1" x14ac:dyDescent="0.35">
      <c r="A26" s="61"/>
    </row>
    <row r="27" spans="1:9" ht="17.149999999999999" customHeight="1" x14ac:dyDescent="0.35">
      <c r="A27" s="61"/>
    </row>
    <row r="28" spans="1:9" ht="17.149999999999999" customHeight="1" x14ac:dyDescent="0.35">
      <c r="A28" s="105"/>
    </row>
    <row r="29" spans="1:9" ht="17.149999999999999" customHeight="1" x14ac:dyDescent="0.35">
      <c r="A29" s="105"/>
    </row>
    <row r="30" spans="1:9" ht="17.149999999999999" customHeight="1" x14ac:dyDescent="0.35">
      <c r="A30" s="105"/>
    </row>
    <row r="31" spans="1:9" ht="17.149999999999999" customHeight="1" x14ac:dyDescent="0.35">
      <c r="A31" s="105"/>
    </row>
    <row r="32" spans="1:9" ht="17.149999999999999" customHeight="1" x14ac:dyDescent="0.35">
      <c r="A32" s="105"/>
    </row>
    <row r="33" spans="1:1" ht="17.149999999999999" customHeight="1" x14ac:dyDescent="0.35">
      <c r="A33" s="105"/>
    </row>
    <row r="34" spans="1:1" ht="17.149999999999999" customHeight="1" x14ac:dyDescent="0.35">
      <c r="A34" s="105"/>
    </row>
    <row r="35" spans="1:1" ht="17.149999999999999" customHeight="1" x14ac:dyDescent="0.35">
      <c r="A35" s="105"/>
    </row>
    <row r="36" spans="1:1" ht="17.149999999999999" customHeight="1" x14ac:dyDescent="0.35">
      <c r="A36" s="105"/>
    </row>
    <row r="37" spans="1:1" ht="17.149999999999999" customHeight="1" x14ac:dyDescent="0.35">
      <c r="A37" s="105"/>
    </row>
    <row r="38" spans="1:1" ht="17.149999999999999" customHeight="1" x14ac:dyDescent="0.35">
      <c r="A38" s="105"/>
    </row>
    <row r="39" spans="1:1" ht="17.149999999999999" customHeight="1" x14ac:dyDescent="0.35">
      <c r="A39" s="105"/>
    </row>
    <row r="40" spans="1:1" ht="17.149999999999999" customHeight="1" x14ac:dyDescent="0.35">
      <c r="A40" s="105"/>
    </row>
    <row r="41" spans="1:1" ht="17.149999999999999" customHeight="1" x14ac:dyDescent="0.35">
      <c r="A41" s="105"/>
    </row>
    <row r="42" spans="1:1" ht="17.149999999999999" customHeight="1" x14ac:dyDescent="0.35">
      <c r="A42" s="105"/>
    </row>
    <row r="43" spans="1:1" ht="17.149999999999999" customHeight="1" x14ac:dyDescent="0.35">
      <c r="A43" s="105"/>
    </row>
    <row r="44" spans="1:1" ht="17.149999999999999" customHeight="1" x14ac:dyDescent="0.35">
      <c r="A44" s="105"/>
    </row>
    <row r="45" spans="1:1" ht="17.149999999999999" customHeight="1" x14ac:dyDescent="0.35">
      <c r="A45" s="105"/>
    </row>
    <row r="46" spans="1:1" ht="17.149999999999999" customHeight="1" x14ac:dyDescent="0.35">
      <c r="A46" s="105"/>
    </row>
    <row r="47" spans="1:1" ht="17.149999999999999" customHeight="1" x14ac:dyDescent="0.35">
      <c r="A47" s="105"/>
    </row>
    <row r="48" spans="1:1" ht="17.149999999999999" customHeight="1" x14ac:dyDescent="0.35">
      <c r="A48" s="105"/>
    </row>
    <row r="49" spans="1:1" ht="17.149999999999999" customHeight="1" x14ac:dyDescent="0.35">
      <c r="A49" s="105"/>
    </row>
    <row r="50" spans="1:1" ht="17.149999999999999" customHeight="1" x14ac:dyDescent="0.35">
      <c r="A50" s="105"/>
    </row>
    <row r="51" spans="1:1" ht="17.149999999999999" customHeight="1" x14ac:dyDescent="0.35">
      <c r="A51" s="105"/>
    </row>
    <row r="52" spans="1:1" ht="17.149999999999999" customHeight="1" x14ac:dyDescent="0.35">
      <c r="A52" s="105"/>
    </row>
    <row r="53" spans="1:1" ht="17.149999999999999" customHeight="1" x14ac:dyDescent="0.35">
      <c r="A53" s="105"/>
    </row>
    <row r="54" spans="1:1" ht="17.149999999999999" customHeight="1" x14ac:dyDescent="0.35">
      <c r="A54" s="105"/>
    </row>
    <row r="55" spans="1:1" ht="17.149999999999999" customHeight="1" x14ac:dyDescent="0.35">
      <c r="A55" s="105"/>
    </row>
    <row r="56" spans="1:1" ht="17.149999999999999" customHeight="1" x14ac:dyDescent="0.35">
      <c r="A56" s="105"/>
    </row>
    <row r="57" spans="1:1" ht="17.149999999999999" customHeight="1" x14ac:dyDescent="0.35">
      <c r="A57" s="105"/>
    </row>
    <row r="58" spans="1:1" ht="17.149999999999999" customHeight="1" x14ac:dyDescent="0.35">
      <c r="A58" s="105"/>
    </row>
    <row r="59" spans="1:1" ht="17.149999999999999" customHeight="1" x14ac:dyDescent="0.35">
      <c r="A59" s="105"/>
    </row>
    <row r="60" spans="1:1" ht="17.149999999999999" customHeight="1" x14ac:dyDescent="0.35">
      <c r="A60" s="105"/>
    </row>
    <row r="61" spans="1:1" ht="17.149999999999999" customHeight="1" x14ac:dyDescent="0.35">
      <c r="A61" s="105"/>
    </row>
    <row r="62" spans="1:1" ht="17.149999999999999" customHeight="1" x14ac:dyDescent="0.35">
      <c r="A62" s="105"/>
    </row>
    <row r="63" spans="1:1" ht="17.149999999999999" customHeight="1" x14ac:dyDescent="0.35">
      <c r="A63" s="105"/>
    </row>
    <row r="64" spans="1:1" ht="17.149999999999999" customHeight="1" x14ac:dyDescent="0.35">
      <c r="A64" s="105"/>
    </row>
    <row r="65" spans="1:1" ht="17.149999999999999" customHeight="1" x14ac:dyDescent="0.35">
      <c r="A65" s="105"/>
    </row>
    <row r="66" spans="1:1" ht="17.149999999999999" customHeight="1" x14ac:dyDescent="0.35">
      <c r="A66" s="105"/>
    </row>
    <row r="67" spans="1:1" ht="17.149999999999999" customHeight="1" x14ac:dyDescent="0.35">
      <c r="A67" s="105"/>
    </row>
    <row r="68" spans="1:1" ht="17.149999999999999" customHeight="1" x14ac:dyDescent="0.35">
      <c r="A68" s="105"/>
    </row>
    <row r="69" spans="1:1" ht="17.149999999999999" customHeight="1" x14ac:dyDescent="0.35">
      <c r="A69" s="105"/>
    </row>
    <row r="70" spans="1:1" ht="17.149999999999999" customHeight="1" x14ac:dyDescent="0.35">
      <c r="A70" s="105"/>
    </row>
    <row r="71" spans="1:1" ht="17.149999999999999" customHeight="1" x14ac:dyDescent="0.35">
      <c r="A71" s="105"/>
    </row>
    <row r="72" spans="1:1" ht="17.149999999999999" customHeight="1" x14ac:dyDescent="0.35">
      <c r="A72" s="105"/>
    </row>
    <row r="73" spans="1:1" ht="17.149999999999999" customHeight="1" x14ac:dyDescent="0.35">
      <c r="A73" s="105"/>
    </row>
    <row r="74" spans="1:1" ht="17.149999999999999" customHeight="1" x14ac:dyDescent="0.35">
      <c r="A74" s="105"/>
    </row>
    <row r="75" spans="1:1" ht="17.149999999999999" customHeight="1" x14ac:dyDescent="0.35">
      <c r="A75" s="105"/>
    </row>
    <row r="76" spans="1:1" ht="17.149999999999999" customHeight="1" x14ac:dyDescent="0.35">
      <c r="A76" s="105"/>
    </row>
    <row r="77" spans="1:1" ht="17.149999999999999" customHeight="1" x14ac:dyDescent="0.35">
      <c r="A77" s="105"/>
    </row>
    <row r="78" spans="1:1" ht="17.149999999999999" customHeight="1" x14ac:dyDescent="0.35">
      <c r="A78" s="105"/>
    </row>
    <row r="79" spans="1:1" ht="17.149999999999999" customHeight="1" x14ac:dyDescent="0.35">
      <c r="A79" s="105"/>
    </row>
    <row r="80" spans="1:1" ht="17.149999999999999" customHeight="1" x14ac:dyDescent="0.35">
      <c r="A80" s="105"/>
    </row>
    <row r="81" spans="1:1" ht="17.149999999999999" customHeight="1" x14ac:dyDescent="0.35">
      <c r="A81" s="105"/>
    </row>
    <row r="82" spans="1:1" ht="17.149999999999999" customHeight="1" x14ac:dyDescent="0.35">
      <c r="A82" s="105"/>
    </row>
    <row r="83" spans="1:1" ht="17.149999999999999" customHeight="1" x14ac:dyDescent="0.35">
      <c r="A83" s="105"/>
    </row>
    <row r="84" spans="1:1" ht="17.149999999999999" customHeight="1" x14ac:dyDescent="0.35">
      <c r="A84" s="105"/>
    </row>
    <row r="85" spans="1:1" ht="17.149999999999999" customHeight="1" x14ac:dyDescent="0.35">
      <c r="A85" s="105"/>
    </row>
    <row r="86" spans="1:1" ht="17.149999999999999" customHeight="1" x14ac:dyDescent="0.35">
      <c r="A86" s="105"/>
    </row>
    <row r="87" spans="1:1" ht="17.149999999999999" customHeight="1" x14ac:dyDescent="0.35">
      <c r="A87" s="105"/>
    </row>
    <row r="88" spans="1:1" ht="17.149999999999999" customHeight="1" x14ac:dyDescent="0.35">
      <c r="A88" s="105"/>
    </row>
    <row r="89" spans="1:1" ht="17.149999999999999" customHeight="1" x14ac:dyDescent="0.35">
      <c r="A89" s="105"/>
    </row>
    <row r="90" spans="1:1" ht="17.149999999999999" customHeight="1" x14ac:dyDescent="0.35">
      <c r="A90" s="105"/>
    </row>
    <row r="91" spans="1:1" ht="17.149999999999999" customHeight="1" x14ac:dyDescent="0.35">
      <c r="A91" s="105"/>
    </row>
    <row r="92" spans="1:1" ht="17.149999999999999" customHeight="1" x14ac:dyDescent="0.35">
      <c r="A92" s="105"/>
    </row>
    <row r="93" spans="1:1" ht="17.149999999999999" customHeight="1" x14ac:dyDescent="0.35">
      <c r="A93" s="105"/>
    </row>
    <row r="94" spans="1:1" ht="17.149999999999999" customHeight="1" x14ac:dyDescent="0.35">
      <c r="A94" s="105"/>
    </row>
    <row r="95" spans="1:1" ht="17.149999999999999" customHeight="1" x14ac:dyDescent="0.35">
      <c r="A95" s="105"/>
    </row>
    <row r="96" spans="1:1" ht="17.149999999999999" customHeight="1" x14ac:dyDescent="0.35">
      <c r="A96" s="105"/>
    </row>
    <row r="97" spans="1:1" ht="17.149999999999999" customHeight="1" x14ac:dyDescent="0.35">
      <c r="A97" s="105"/>
    </row>
    <row r="98" spans="1:1" ht="17.149999999999999" customHeight="1" x14ac:dyDescent="0.35">
      <c r="A98" s="105"/>
    </row>
    <row r="99" spans="1:1" ht="17.149999999999999" customHeight="1" x14ac:dyDescent="0.35">
      <c r="A99" s="105"/>
    </row>
    <row r="100" spans="1:1" ht="17.149999999999999" customHeight="1" x14ac:dyDescent="0.35">
      <c r="A100" s="105"/>
    </row>
    <row r="101" spans="1:1" ht="17.149999999999999" customHeight="1" x14ac:dyDescent="0.35">
      <c r="A101" s="105"/>
    </row>
    <row r="102" spans="1:1" ht="17.149999999999999" customHeight="1" x14ac:dyDescent="0.35">
      <c r="A102" s="105"/>
    </row>
    <row r="103" spans="1:1" ht="17.149999999999999" customHeight="1" x14ac:dyDescent="0.35">
      <c r="A103" s="105"/>
    </row>
    <row r="104" spans="1:1" ht="17.149999999999999" customHeight="1" x14ac:dyDescent="0.35">
      <c r="A104" s="105"/>
    </row>
    <row r="105" spans="1:1" ht="17.149999999999999" customHeight="1" x14ac:dyDescent="0.35">
      <c r="A105" s="105"/>
    </row>
    <row r="106" spans="1:1" ht="17.149999999999999" customHeight="1" x14ac:dyDescent="0.35">
      <c r="A106" s="105"/>
    </row>
    <row r="107" spans="1:1" ht="17.149999999999999" customHeight="1" x14ac:dyDescent="0.35">
      <c r="A107" s="105"/>
    </row>
    <row r="108" spans="1:1" ht="17.149999999999999" customHeight="1" x14ac:dyDescent="0.35">
      <c r="A108" s="105"/>
    </row>
    <row r="109" spans="1:1" ht="17.149999999999999" customHeight="1" x14ac:dyDescent="0.35">
      <c r="A109" s="105"/>
    </row>
    <row r="110" spans="1:1" ht="17.149999999999999" customHeight="1" x14ac:dyDescent="0.35">
      <c r="A110" s="105"/>
    </row>
    <row r="111" spans="1:1" ht="17.149999999999999" customHeight="1" x14ac:dyDescent="0.35">
      <c r="A111" s="105"/>
    </row>
    <row r="112" spans="1:1" ht="17.149999999999999" customHeight="1" x14ac:dyDescent="0.35">
      <c r="A112" s="105"/>
    </row>
    <row r="113" spans="1:1" ht="17.149999999999999" customHeight="1" x14ac:dyDescent="0.35">
      <c r="A113" s="105"/>
    </row>
    <row r="114" spans="1:1" ht="17.149999999999999" customHeight="1" x14ac:dyDescent="0.35">
      <c r="A114" s="105"/>
    </row>
    <row r="115" spans="1:1" ht="17.149999999999999" customHeight="1" x14ac:dyDescent="0.35">
      <c r="A115" s="105"/>
    </row>
    <row r="116" spans="1:1" ht="17.149999999999999" customHeight="1" x14ac:dyDescent="0.35">
      <c r="A116" s="105"/>
    </row>
    <row r="117" spans="1:1" ht="17.149999999999999" customHeight="1" x14ac:dyDescent="0.35">
      <c r="A117" s="105"/>
    </row>
    <row r="118" spans="1:1" ht="17.149999999999999" customHeight="1" x14ac:dyDescent="0.35">
      <c r="A118" s="105"/>
    </row>
    <row r="119" spans="1:1" ht="17.149999999999999" customHeight="1" x14ac:dyDescent="0.35">
      <c r="A119" s="105"/>
    </row>
    <row r="120" spans="1:1" ht="17.149999999999999" customHeight="1" x14ac:dyDescent="0.35">
      <c r="A120" s="105"/>
    </row>
    <row r="121" spans="1:1" ht="17.149999999999999" customHeight="1" x14ac:dyDescent="0.35">
      <c r="A121" s="105"/>
    </row>
    <row r="122" spans="1:1" ht="17.149999999999999" customHeight="1" x14ac:dyDescent="0.35">
      <c r="A122" s="105"/>
    </row>
    <row r="123" spans="1:1" ht="17.149999999999999" customHeight="1" x14ac:dyDescent="0.35">
      <c r="A123" s="105"/>
    </row>
    <row r="124" spans="1:1" ht="17.149999999999999" customHeight="1" x14ac:dyDescent="0.35">
      <c r="A124" s="105"/>
    </row>
    <row r="125" spans="1:1" ht="17.149999999999999" customHeight="1" x14ac:dyDescent="0.35">
      <c r="A125" s="105"/>
    </row>
    <row r="126" spans="1:1" ht="17.149999999999999" customHeight="1" x14ac:dyDescent="0.35">
      <c r="A126" s="105"/>
    </row>
    <row r="127" spans="1:1" ht="17.149999999999999" customHeight="1" x14ac:dyDescent="0.35">
      <c r="A127" s="105"/>
    </row>
  </sheetData>
  <mergeCells count="4">
    <mergeCell ref="A1:D1"/>
    <mergeCell ref="F4:I4"/>
    <mergeCell ref="J4:M4"/>
    <mergeCell ref="N4:Q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2"/>
  <sheetViews>
    <sheetView zoomScale="80" zoomScaleNormal="80" workbookViewId="0">
      <pane xSplit="1" ySplit="4" topLeftCell="N5" activePane="bottomRight" state="frozen"/>
      <selection activeCell="E12" sqref="E12"/>
      <selection pane="topRight" activeCell="E12" sqref="E12"/>
      <selection pane="bottomLeft" activeCell="E12" sqref="E12"/>
      <selection pane="bottomRight" sqref="A1:D1"/>
    </sheetView>
  </sheetViews>
  <sheetFormatPr defaultRowHeight="15.5" x14ac:dyDescent="0.35"/>
  <cols>
    <col min="1" max="1" width="44.81640625" style="128" customWidth="1"/>
    <col min="2" max="12" width="12.453125" style="128" customWidth="1"/>
    <col min="13" max="13" width="13.54296875" style="128" customWidth="1"/>
    <col min="14" max="14" width="13" style="128" customWidth="1"/>
    <col min="15" max="15" width="14" style="128" customWidth="1"/>
    <col min="16" max="16" width="14.54296875" style="128" customWidth="1"/>
    <col min="17" max="17" width="13.81640625" style="154" customWidth="1"/>
    <col min="18" max="18" width="10.81640625" style="128" customWidth="1"/>
    <col min="19" max="228" width="8.81640625" style="128"/>
    <col min="229" max="229" width="73" style="128" customWidth="1"/>
    <col min="230" max="247" width="13.54296875" style="128" customWidth="1"/>
    <col min="248" max="484" width="8.81640625" style="128"/>
    <col min="485" max="485" width="73" style="128" customWidth="1"/>
    <col min="486" max="503" width="13.54296875" style="128" customWidth="1"/>
    <col min="504" max="740" width="8.81640625" style="128"/>
    <col min="741" max="741" width="73" style="128" customWidth="1"/>
    <col min="742" max="759" width="13.54296875" style="128" customWidth="1"/>
    <col min="760" max="996" width="8.81640625" style="128"/>
    <col min="997" max="997" width="73" style="128" customWidth="1"/>
    <col min="998" max="1015" width="13.54296875" style="128" customWidth="1"/>
    <col min="1016" max="1252" width="8.81640625" style="128"/>
    <col min="1253" max="1253" width="73" style="128" customWidth="1"/>
    <col min="1254" max="1271" width="13.54296875" style="128" customWidth="1"/>
    <col min="1272" max="1508" width="8.81640625" style="128"/>
    <col min="1509" max="1509" width="73" style="128" customWidth="1"/>
    <col min="1510" max="1527" width="13.54296875" style="128" customWidth="1"/>
    <col min="1528" max="1764" width="8.81640625" style="128"/>
    <col min="1765" max="1765" width="73" style="128" customWidth="1"/>
    <col min="1766" max="1783" width="13.54296875" style="128" customWidth="1"/>
    <col min="1784" max="2020" width="8.81640625" style="128"/>
    <col min="2021" max="2021" width="73" style="128" customWidth="1"/>
    <col min="2022" max="2039" width="13.54296875" style="128" customWidth="1"/>
    <col min="2040" max="2276" width="8.81640625" style="128"/>
    <col min="2277" max="2277" width="73" style="128" customWidth="1"/>
    <col min="2278" max="2295" width="13.54296875" style="128" customWidth="1"/>
    <col min="2296" max="2532" width="8.81640625" style="128"/>
    <col min="2533" max="2533" width="73" style="128" customWidth="1"/>
    <col min="2534" max="2551" width="13.54296875" style="128" customWidth="1"/>
    <col min="2552" max="2788" width="8.81640625" style="128"/>
    <col min="2789" max="2789" width="73" style="128" customWidth="1"/>
    <col min="2790" max="2807" width="13.54296875" style="128" customWidth="1"/>
    <col min="2808" max="3044" width="8.81640625" style="128"/>
    <col min="3045" max="3045" width="73" style="128" customWidth="1"/>
    <col min="3046" max="3063" width="13.54296875" style="128" customWidth="1"/>
    <col min="3064" max="3300" width="8.81640625" style="128"/>
    <col min="3301" max="3301" width="73" style="128" customWidth="1"/>
    <col min="3302" max="3319" width="13.54296875" style="128" customWidth="1"/>
    <col min="3320" max="3556" width="8.81640625" style="128"/>
    <col min="3557" max="3557" width="73" style="128" customWidth="1"/>
    <col min="3558" max="3575" width="13.54296875" style="128" customWidth="1"/>
    <col min="3576" max="3812" width="8.81640625" style="128"/>
    <col min="3813" max="3813" width="73" style="128" customWidth="1"/>
    <col min="3814" max="3831" width="13.54296875" style="128" customWidth="1"/>
    <col min="3832" max="4068" width="8.81640625" style="128"/>
    <col min="4069" max="4069" width="73" style="128" customWidth="1"/>
    <col min="4070" max="4087" width="13.54296875" style="128" customWidth="1"/>
    <col min="4088" max="4324" width="8.81640625" style="128"/>
    <col min="4325" max="4325" width="73" style="128" customWidth="1"/>
    <col min="4326" max="4343" width="13.54296875" style="128" customWidth="1"/>
    <col min="4344" max="4580" width="8.81640625" style="128"/>
    <col min="4581" max="4581" width="73" style="128" customWidth="1"/>
    <col min="4582" max="4599" width="13.54296875" style="128" customWidth="1"/>
    <col min="4600" max="4836" width="8.81640625" style="128"/>
    <col min="4837" max="4837" width="73" style="128" customWidth="1"/>
    <col min="4838" max="4855" width="13.54296875" style="128" customWidth="1"/>
    <col min="4856" max="5092" width="8.81640625" style="128"/>
    <col min="5093" max="5093" width="73" style="128" customWidth="1"/>
    <col min="5094" max="5111" width="13.54296875" style="128" customWidth="1"/>
    <col min="5112" max="5348" width="8.81640625" style="128"/>
    <col min="5349" max="5349" width="73" style="128" customWidth="1"/>
    <col min="5350" max="5367" width="13.54296875" style="128" customWidth="1"/>
    <col min="5368" max="5604" width="8.81640625" style="128"/>
    <col min="5605" max="5605" width="73" style="128" customWidth="1"/>
    <col min="5606" max="5623" width="13.54296875" style="128" customWidth="1"/>
    <col min="5624" max="5860" width="8.81640625" style="128"/>
    <col min="5861" max="5861" width="73" style="128" customWidth="1"/>
    <col min="5862" max="5879" width="13.54296875" style="128" customWidth="1"/>
    <col min="5880" max="6116" width="8.81640625" style="128"/>
    <col min="6117" max="6117" width="73" style="128" customWidth="1"/>
    <col min="6118" max="6135" width="13.54296875" style="128" customWidth="1"/>
    <col min="6136" max="6372" width="8.81640625" style="128"/>
    <col min="6373" max="6373" width="73" style="128" customWidth="1"/>
    <col min="6374" max="6391" width="13.54296875" style="128" customWidth="1"/>
    <col min="6392" max="6628" width="8.81640625" style="128"/>
    <col min="6629" max="6629" width="73" style="128" customWidth="1"/>
    <col min="6630" max="6647" width="13.54296875" style="128" customWidth="1"/>
    <col min="6648" max="6884" width="8.81640625" style="128"/>
    <col min="6885" max="6885" width="73" style="128" customWidth="1"/>
    <col min="6886" max="6903" width="13.54296875" style="128" customWidth="1"/>
    <col min="6904" max="7140" width="8.81640625" style="128"/>
    <col min="7141" max="7141" width="73" style="128" customWidth="1"/>
    <col min="7142" max="7159" width="13.54296875" style="128" customWidth="1"/>
    <col min="7160" max="7396" width="8.81640625" style="128"/>
    <col min="7397" max="7397" width="73" style="128" customWidth="1"/>
    <col min="7398" max="7415" width="13.54296875" style="128" customWidth="1"/>
    <col min="7416" max="7652" width="8.81640625" style="128"/>
    <col min="7653" max="7653" width="73" style="128" customWidth="1"/>
    <col min="7654" max="7671" width="13.54296875" style="128" customWidth="1"/>
    <col min="7672" max="7908" width="8.81640625" style="128"/>
    <col min="7909" max="7909" width="73" style="128" customWidth="1"/>
    <col min="7910" max="7927" width="13.54296875" style="128" customWidth="1"/>
    <col min="7928" max="8164" width="8.81640625" style="128"/>
    <col min="8165" max="8165" width="73" style="128" customWidth="1"/>
    <col min="8166" max="8183" width="13.54296875" style="128" customWidth="1"/>
    <col min="8184" max="8420" width="8.81640625" style="128"/>
    <col min="8421" max="8421" width="73" style="128" customWidth="1"/>
    <col min="8422" max="8439" width="13.54296875" style="128" customWidth="1"/>
    <col min="8440" max="8676" width="8.81640625" style="128"/>
    <col min="8677" max="8677" width="73" style="128" customWidth="1"/>
    <col min="8678" max="8695" width="13.54296875" style="128" customWidth="1"/>
    <col min="8696" max="8932" width="8.81640625" style="128"/>
    <col min="8933" max="8933" width="73" style="128" customWidth="1"/>
    <col min="8934" max="8951" width="13.54296875" style="128" customWidth="1"/>
    <col min="8952" max="9188" width="8.81640625" style="128"/>
    <col min="9189" max="9189" width="73" style="128" customWidth="1"/>
    <col min="9190" max="9207" width="13.54296875" style="128" customWidth="1"/>
    <col min="9208" max="9444" width="8.81640625" style="128"/>
    <col min="9445" max="9445" width="73" style="128" customWidth="1"/>
    <col min="9446" max="9463" width="13.54296875" style="128" customWidth="1"/>
    <col min="9464" max="9700" width="8.81640625" style="128"/>
    <col min="9701" max="9701" width="73" style="128" customWidth="1"/>
    <col min="9702" max="9719" width="13.54296875" style="128" customWidth="1"/>
    <col min="9720" max="9956" width="8.81640625" style="128"/>
    <col min="9957" max="9957" width="73" style="128" customWidth="1"/>
    <col min="9958" max="9975" width="13.54296875" style="128" customWidth="1"/>
    <col min="9976" max="10212" width="8.81640625" style="128"/>
    <col min="10213" max="10213" width="73" style="128" customWidth="1"/>
    <col min="10214" max="10231" width="13.54296875" style="128" customWidth="1"/>
    <col min="10232" max="10468" width="8.81640625" style="128"/>
    <col min="10469" max="10469" width="73" style="128" customWidth="1"/>
    <col min="10470" max="10487" width="13.54296875" style="128" customWidth="1"/>
    <col min="10488" max="10724" width="8.81640625" style="128"/>
    <col min="10725" max="10725" width="73" style="128" customWidth="1"/>
    <col min="10726" max="10743" width="13.54296875" style="128" customWidth="1"/>
    <col min="10744" max="10980" width="8.81640625" style="128"/>
    <col min="10981" max="10981" width="73" style="128" customWidth="1"/>
    <col min="10982" max="10999" width="13.54296875" style="128" customWidth="1"/>
    <col min="11000" max="11236" width="8.81640625" style="128"/>
    <col min="11237" max="11237" width="73" style="128" customWidth="1"/>
    <col min="11238" max="11255" width="13.54296875" style="128" customWidth="1"/>
    <col min="11256" max="11492" width="8.81640625" style="128"/>
    <col min="11493" max="11493" width="73" style="128" customWidth="1"/>
    <col min="11494" max="11511" width="13.54296875" style="128" customWidth="1"/>
    <col min="11512" max="11748" width="8.81640625" style="128"/>
    <col min="11749" max="11749" width="73" style="128" customWidth="1"/>
    <col min="11750" max="11767" width="13.54296875" style="128" customWidth="1"/>
    <col min="11768" max="12004" width="8.81640625" style="128"/>
    <col min="12005" max="12005" width="73" style="128" customWidth="1"/>
    <col min="12006" max="12023" width="13.54296875" style="128" customWidth="1"/>
    <col min="12024" max="12260" width="8.81640625" style="128"/>
    <col min="12261" max="12261" width="73" style="128" customWidth="1"/>
    <col min="12262" max="12279" width="13.54296875" style="128" customWidth="1"/>
    <col min="12280" max="12516" width="8.81640625" style="128"/>
    <col min="12517" max="12517" width="73" style="128" customWidth="1"/>
    <col min="12518" max="12535" width="13.54296875" style="128" customWidth="1"/>
    <col min="12536" max="12772" width="8.81640625" style="128"/>
    <col min="12773" max="12773" width="73" style="128" customWidth="1"/>
    <col min="12774" max="12791" width="13.54296875" style="128" customWidth="1"/>
    <col min="12792" max="13028" width="8.81640625" style="128"/>
    <col min="13029" max="13029" width="73" style="128" customWidth="1"/>
    <col min="13030" max="13047" width="13.54296875" style="128" customWidth="1"/>
    <col min="13048" max="13284" width="8.81640625" style="128"/>
    <col min="13285" max="13285" width="73" style="128" customWidth="1"/>
    <col min="13286" max="13303" width="13.54296875" style="128" customWidth="1"/>
    <col min="13304" max="13540" width="8.81640625" style="128"/>
    <col min="13541" max="13541" width="73" style="128" customWidth="1"/>
    <col min="13542" max="13559" width="13.54296875" style="128" customWidth="1"/>
    <col min="13560" max="13796" width="8.81640625" style="128"/>
    <col min="13797" max="13797" width="73" style="128" customWidth="1"/>
    <col min="13798" max="13815" width="13.54296875" style="128" customWidth="1"/>
    <col min="13816" max="14052" width="8.81640625" style="128"/>
    <col min="14053" max="14053" width="73" style="128" customWidth="1"/>
    <col min="14054" max="14071" width="13.54296875" style="128" customWidth="1"/>
    <col min="14072" max="14308" width="8.81640625" style="128"/>
    <col min="14309" max="14309" width="73" style="128" customWidth="1"/>
    <col min="14310" max="14327" width="13.54296875" style="128" customWidth="1"/>
    <col min="14328" max="14564" width="8.81640625" style="128"/>
    <col min="14565" max="14565" width="73" style="128" customWidth="1"/>
    <col min="14566" max="14583" width="13.54296875" style="128" customWidth="1"/>
    <col min="14584" max="14820" width="8.81640625" style="128"/>
    <col min="14821" max="14821" width="73" style="128" customWidth="1"/>
    <col min="14822" max="14839" width="13.54296875" style="128" customWidth="1"/>
    <col min="14840" max="15076" width="8.81640625" style="128"/>
    <col min="15077" max="15077" width="73" style="128" customWidth="1"/>
    <col min="15078" max="15095" width="13.54296875" style="128" customWidth="1"/>
    <col min="15096" max="15332" width="8.81640625" style="128"/>
    <col min="15333" max="15333" width="73" style="128" customWidth="1"/>
    <col min="15334" max="15351" width="13.54296875" style="128" customWidth="1"/>
    <col min="15352" max="15588" width="8.81640625" style="128"/>
    <col min="15589" max="15589" width="73" style="128" customWidth="1"/>
    <col min="15590" max="15607" width="13.54296875" style="128" customWidth="1"/>
    <col min="15608" max="15844" width="8.81640625" style="128"/>
    <col min="15845" max="15845" width="73" style="128" customWidth="1"/>
    <col min="15846" max="15863" width="13.54296875" style="128" customWidth="1"/>
    <col min="15864" max="16100" width="8.81640625" style="128"/>
    <col min="16101" max="16101" width="73" style="128" customWidth="1"/>
    <col min="16102" max="16119" width="13.54296875" style="128" customWidth="1"/>
    <col min="16120" max="16378" width="8.81640625" style="128"/>
    <col min="16379" max="16384" width="9.1796875" style="128" customWidth="1"/>
  </cols>
  <sheetData>
    <row r="1" spans="1:17" ht="17.149999999999999" customHeight="1" x14ac:dyDescent="0.35">
      <c r="A1" s="197" t="s">
        <v>57</v>
      </c>
      <c r="B1" s="197"/>
      <c r="C1" s="197"/>
      <c r="D1" s="197"/>
    </row>
    <row r="2" spans="1:17" ht="17.149999999999999" customHeight="1" x14ac:dyDescent="0.35">
      <c r="A2" s="129"/>
      <c r="B2" s="129"/>
      <c r="C2" s="129"/>
      <c r="D2" s="129"/>
      <c r="E2" s="129"/>
    </row>
    <row r="3" spans="1:17" ht="17.149999999999999" customHeight="1" x14ac:dyDescent="0.35">
      <c r="A3" s="129"/>
      <c r="B3" s="129"/>
      <c r="C3" s="129"/>
      <c r="D3" s="130"/>
      <c r="F3" s="131"/>
      <c r="M3" s="132"/>
      <c r="N3" s="132"/>
      <c r="O3" s="132"/>
      <c r="Q3" s="155" t="s">
        <v>1</v>
      </c>
    </row>
    <row r="4" spans="1:17" ht="19.5" customHeight="1" x14ac:dyDescent="0.35">
      <c r="A4" s="95" t="s">
        <v>12</v>
      </c>
      <c r="B4" s="133">
        <v>2016</v>
      </c>
      <c r="C4" s="133">
        <v>2017</v>
      </c>
      <c r="D4" s="133">
        <v>2018</v>
      </c>
      <c r="E4" s="133">
        <v>2019</v>
      </c>
      <c r="F4" s="205">
        <v>2020</v>
      </c>
      <c r="G4" s="206"/>
      <c r="H4" s="206"/>
      <c r="I4" s="207"/>
      <c r="J4" s="201">
        <v>2021</v>
      </c>
      <c r="K4" s="202"/>
      <c r="L4" s="202"/>
      <c r="M4" s="203"/>
      <c r="N4" s="208">
        <v>2022</v>
      </c>
      <c r="O4" s="208"/>
      <c r="P4" s="208"/>
      <c r="Q4" s="208"/>
    </row>
    <row r="5" spans="1:17" ht="17.149999999999999" customHeight="1" x14ac:dyDescent="0.35">
      <c r="A5" s="95"/>
      <c r="B5" s="133"/>
      <c r="C5" s="133"/>
      <c r="D5" s="133"/>
      <c r="E5" s="133"/>
      <c r="F5" s="121" t="s">
        <v>3</v>
      </c>
      <c r="G5" s="121" t="s">
        <v>4</v>
      </c>
      <c r="H5" s="121" t="s">
        <v>5</v>
      </c>
      <c r="I5" s="101" t="s">
        <v>6</v>
      </c>
      <c r="J5" s="101" t="s">
        <v>3</v>
      </c>
      <c r="K5" s="121" t="s">
        <v>4</v>
      </c>
      <c r="L5" s="121" t="s">
        <v>5</v>
      </c>
      <c r="M5" s="101" t="s">
        <v>6</v>
      </c>
      <c r="N5" s="101" t="s">
        <v>3</v>
      </c>
      <c r="O5" s="121" t="s">
        <v>4</v>
      </c>
      <c r="P5" s="121" t="s">
        <v>5</v>
      </c>
      <c r="Q5" s="101" t="s">
        <v>75</v>
      </c>
    </row>
    <row r="6" spans="1:17" s="134" customFormat="1" ht="17.149999999999999" customHeight="1" x14ac:dyDescent="0.35">
      <c r="A6" s="123" t="s">
        <v>58</v>
      </c>
      <c r="B6" s="163">
        <f t="shared" ref="B6:E6" si="0">SUM(B7:B9)</f>
        <v>557.79999999999995</v>
      </c>
      <c r="C6" s="163">
        <f t="shared" si="0"/>
        <v>1134.1000000000001</v>
      </c>
      <c r="D6" s="163">
        <f t="shared" si="0"/>
        <v>580.20716563999997</v>
      </c>
      <c r="E6" s="163">
        <f t="shared" si="0"/>
        <v>162.99999999999997</v>
      </c>
      <c r="F6" s="164">
        <v>682.6</v>
      </c>
      <c r="G6" s="164">
        <v>677.9</v>
      </c>
      <c r="H6" s="164">
        <v>628.70000000000005</v>
      </c>
      <c r="I6" s="170">
        <v>772.1</v>
      </c>
      <c r="J6" s="170">
        <v>609.4</v>
      </c>
      <c r="K6" s="170">
        <v>654.20000000000005</v>
      </c>
      <c r="L6" s="170">
        <v>660.3</v>
      </c>
      <c r="M6" s="170">
        <v>633.9</v>
      </c>
      <c r="N6" s="170">
        <v>944.4</v>
      </c>
      <c r="O6" s="170">
        <v>696.4</v>
      </c>
      <c r="P6" s="170">
        <v>709.1</v>
      </c>
      <c r="Q6" s="170">
        <v>668.8</v>
      </c>
    </row>
    <row r="7" spans="1:17" s="105" customFormat="1" ht="17.149999999999999" customHeight="1" x14ac:dyDescent="0.35">
      <c r="A7" s="135" t="s">
        <v>59</v>
      </c>
      <c r="B7" s="107">
        <v>182.7</v>
      </c>
      <c r="C7" s="107">
        <v>847.9</v>
      </c>
      <c r="D7" s="124">
        <v>212.22025219999998</v>
      </c>
      <c r="E7" s="124">
        <v>-188.5</v>
      </c>
      <c r="F7" s="137">
        <v>220.8</v>
      </c>
      <c r="G7" s="137">
        <v>214.4</v>
      </c>
      <c r="H7" s="137">
        <v>197.3</v>
      </c>
      <c r="I7" s="137">
        <v>250.1</v>
      </c>
      <c r="J7" s="137">
        <v>169</v>
      </c>
      <c r="K7" s="137">
        <v>225.8</v>
      </c>
      <c r="L7" s="137">
        <v>227.9</v>
      </c>
      <c r="M7" s="137">
        <v>242.5</v>
      </c>
      <c r="N7" s="137">
        <v>271.8</v>
      </c>
      <c r="O7" s="137">
        <v>225.9</v>
      </c>
      <c r="P7" s="137">
        <v>234.4</v>
      </c>
      <c r="Q7" s="137">
        <v>232.6</v>
      </c>
    </row>
    <row r="8" spans="1:17" s="105" customFormat="1" ht="17.149999999999999" customHeight="1" x14ac:dyDescent="0.35">
      <c r="A8" s="135" t="s">
        <v>60</v>
      </c>
      <c r="B8" s="107">
        <v>369.7</v>
      </c>
      <c r="C8" s="107">
        <v>280</v>
      </c>
      <c r="D8" s="124">
        <v>360.90991344000003</v>
      </c>
      <c r="E8" s="124">
        <v>343.9</v>
      </c>
      <c r="F8" s="137">
        <v>457.2</v>
      </c>
      <c r="G8" s="137">
        <v>458.8</v>
      </c>
      <c r="H8" s="137">
        <v>426.5</v>
      </c>
      <c r="I8" s="137">
        <v>516.70000000000005</v>
      </c>
      <c r="J8" s="137">
        <v>435.4</v>
      </c>
      <c r="K8" s="137">
        <v>423.3</v>
      </c>
      <c r="L8" s="137">
        <v>428.1</v>
      </c>
      <c r="M8" s="137">
        <v>387</v>
      </c>
      <c r="N8" s="137">
        <v>671.5</v>
      </c>
      <c r="O8" s="137">
        <v>469.5</v>
      </c>
      <c r="P8" s="137">
        <v>474.7</v>
      </c>
      <c r="Q8" s="137">
        <v>430.9</v>
      </c>
    </row>
    <row r="9" spans="1:17" s="105" customFormat="1" ht="17.149999999999999" customHeight="1" x14ac:dyDescent="0.35">
      <c r="A9" s="136" t="s">
        <v>61</v>
      </c>
      <c r="B9" s="107">
        <v>5.4</v>
      </c>
      <c r="C9" s="107">
        <v>6.2</v>
      </c>
      <c r="D9" s="124">
        <v>7.077</v>
      </c>
      <c r="E9" s="124">
        <v>7.6</v>
      </c>
      <c r="F9" s="137">
        <v>4.5999999999999996</v>
      </c>
      <c r="G9" s="137">
        <v>4.7</v>
      </c>
      <c r="H9" s="137">
        <v>4.9000000000000004</v>
      </c>
      <c r="I9" s="137">
        <v>5.3</v>
      </c>
      <c r="J9" s="137">
        <v>5</v>
      </c>
      <c r="K9" s="137">
        <v>5.0999999999999996</v>
      </c>
      <c r="L9" s="137">
        <v>4.3</v>
      </c>
      <c r="M9" s="137">
        <v>4.4000000000000004</v>
      </c>
      <c r="N9" s="137">
        <v>1.1000000000000001</v>
      </c>
      <c r="O9" s="137">
        <v>1</v>
      </c>
      <c r="P9" s="137" t="s">
        <v>21</v>
      </c>
      <c r="Q9" s="137">
        <v>5.3</v>
      </c>
    </row>
    <row r="10" spans="1:17" s="134" customFormat="1" ht="17.149999999999999" customHeight="1" x14ac:dyDescent="0.35">
      <c r="A10" s="123" t="s">
        <v>62</v>
      </c>
      <c r="B10" s="163">
        <f>SUM(B11:B14)</f>
        <v>6114.7</v>
      </c>
      <c r="C10" s="163">
        <f>SUM(C11:C14)</f>
        <v>5419.1</v>
      </c>
      <c r="D10" s="163">
        <f t="shared" ref="D10" si="1">SUM(D11:D14)</f>
        <v>5316.4369289999995</v>
      </c>
      <c r="E10" s="163">
        <f>SUM(E11:E14)</f>
        <v>5609.2</v>
      </c>
      <c r="F10" s="164">
        <v>1327.8</v>
      </c>
      <c r="G10" s="164">
        <v>1270.4000000000001</v>
      </c>
      <c r="H10" s="164">
        <v>1156.4000000000001</v>
      </c>
      <c r="I10" s="170">
        <v>1190.8</v>
      </c>
      <c r="J10" s="170">
        <v>1147.5999999999999</v>
      </c>
      <c r="K10" s="170">
        <v>1181.2</v>
      </c>
      <c r="L10" s="170">
        <v>1119.2</v>
      </c>
      <c r="M10" s="170">
        <v>1049.5999999999999</v>
      </c>
      <c r="N10" s="170">
        <v>1171.3</v>
      </c>
      <c r="O10" s="170">
        <v>906.4</v>
      </c>
      <c r="P10" s="170">
        <v>1001.3</v>
      </c>
      <c r="Q10" s="170">
        <v>912.59999999999991</v>
      </c>
    </row>
    <row r="11" spans="1:17" s="105" customFormat="1" ht="17.149999999999999" customHeight="1" x14ac:dyDescent="0.35">
      <c r="A11" s="135" t="s">
        <v>63</v>
      </c>
      <c r="B11" s="107">
        <v>30.2</v>
      </c>
      <c r="C11" s="107">
        <v>35.9</v>
      </c>
      <c r="D11" s="124">
        <v>25.797049999999999</v>
      </c>
      <c r="E11" s="124">
        <v>15.3</v>
      </c>
      <c r="F11" s="137">
        <v>14.1</v>
      </c>
      <c r="G11" s="137">
        <v>13.7</v>
      </c>
      <c r="H11" s="137">
        <v>13</v>
      </c>
      <c r="I11" s="137">
        <v>15</v>
      </c>
      <c r="J11" s="137">
        <v>14.5</v>
      </c>
      <c r="K11" s="137">
        <v>15.2</v>
      </c>
      <c r="L11" s="137">
        <v>15.2</v>
      </c>
      <c r="M11" s="108">
        <v>15.5</v>
      </c>
      <c r="N11" s="137">
        <v>16.2</v>
      </c>
      <c r="O11" s="137">
        <v>17.5</v>
      </c>
      <c r="P11" s="137">
        <v>16.3</v>
      </c>
      <c r="Q11" s="137">
        <v>10</v>
      </c>
    </row>
    <row r="12" spans="1:17" s="105" customFormat="1" ht="17.149999999999999" customHeight="1" x14ac:dyDescent="0.35">
      <c r="A12" s="135" t="s">
        <v>64</v>
      </c>
      <c r="B12" s="107">
        <v>970.4</v>
      </c>
      <c r="C12" s="107">
        <v>875.2</v>
      </c>
      <c r="D12" s="124">
        <v>1294.4423618999999</v>
      </c>
      <c r="E12" s="124">
        <v>1436.9</v>
      </c>
      <c r="F12" s="137">
        <v>1298.2</v>
      </c>
      <c r="G12" s="137">
        <v>1240</v>
      </c>
      <c r="H12" s="137">
        <v>1126.4000000000001</v>
      </c>
      <c r="I12" s="137">
        <v>1141.0999999999999</v>
      </c>
      <c r="J12" s="137">
        <v>1112.0999999999999</v>
      </c>
      <c r="K12" s="137">
        <v>1136.9000000000001</v>
      </c>
      <c r="L12" s="137">
        <v>1040.3</v>
      </c>
      <c r="M12" s="137">
        <v>1008.5</v>
      </c>
      <c r="N12" s="137">
        <v>1132.0999999999999</v>
      </c>
      <c r="O12" s="137">
        <v>866</v>
      </c>
      <c r="P12" s="137">
        <v>962.4</v>
      </c>
      <c r="Q12" s="108">
        <v>872.8</v>
      </c>
    </row>
    <row r="13" spans="1:17" s="105" customFormat="1" ht="17.149999999999999" customHeight="1" x14ac:dyDescent="0.35">
      <c r="A13" s="135" t="s">
        <v>65</v>
      </c>
      <c r="B13" s="107">
        <v>5035.2</v>
      </c>
      <c r="C13" s="107">
        <v>4412.8</v>
      </c>
      <c r="D13" s="124">
        <v>3899.7859911</v>
      </c>
      <c r="E13" s="124">
        <v>4136.5</v>
      </c>
      <c r="F13" s="108" t="s">
        <v>21</v>
      </c>
      <c r="G13" s="108" t="s">
        <v>21</v>
      </c>
      <c r="H13" s="108" t="s">
        <v>21</v>
      </c>
      <c r="I13" s="108" t="s">
        <v>21</v>
      </c>
      <c r="J13" s="108" t="s">
        <v>21</v>
      </c>
      <c r="K13" s="108" t="s">
        <v>21</v>
      </c>
      <c r="L13" s="108" t="s">
        <v>21</v>
      </c>
      <c r="M13" s="108" t="s">
        <v>21</v>
      </c>
      <c r="N13" s="108" t="s">
        <v>21</v>
      </c>
      <c r="O13" s="108" t="s">
        <v>21</v>
      </c>
      <c r="P13" s="108" t="s">
        <v>21</v>
      </c>
      <c r="Q13" s="108" t="s">
        <v>21</v>
      </c>
    </row>
    <row r="14" spans="1:17" s="105" customFormat="1" ht="17.149999999999999" customHeight="1" x14ac:dyDescent="0.35">
      <c r="A14" s="136" t="s">
        <v>61</v>
      </c>
      <c r="B14" s="107">
        <v>78.900000000000006</v>
      </c>
      <c r="C14" s="107">
        <v>95.2</v>
      </c>
      <c r="D14" s="124">
        <v>96.411526000000009</v>
      </c>
      <c r="E14" s="124">
        <v>20.5</v>
      </c>
      <c r="F14" s="137">
        <v>15.5</v>
      </c>
      <c r="G14" s="137">
        <v>16.7</v>
      </c>
      <c r="H14" s="137">
        <v>17</v>
      </c>
      <c r="I14" s="137">
        <v>34.700000000000003</v>
      </c>
      <c r="J14" s="137">
        <v>21</v>
      </c>
      <c r="K14" s="137">
        <v>29.1</v>
      </c>
      <c r="L14" s="137">
        <v>63.7</v>
      </c>
      <c r="M14" s="137">
        <v>25.5</v>
      </c>
      <c r="N14" s="137">
        <v>23</v>
      </c>
      <c r="O14" s="137">
        <v>22.9</v>
      </c>
      <c r="P14" s="137">
        <v>22.6</v>
      </c>
      <c r="Q14" s="137">
        <v>29.8</v>
      </c>
    </row>
    <row r="15" spans="1:17" s="134" customFormat="1" ht="17.149999999999999" customHeight="1" x14ac:dyDescent="0.35">
      <c r="A15" s="123" t="s">
        <v>66</v>
      </c>
      <c r="B15" s="163">
        <f>SUM(B16:B20)</f>
        <v>1138.4000000000001</v>
      </c>
      <c r="C15" s="163">
        <f t="shared" ref="C15:P15" si="2">SUM(C16:C20)</f>
        <v>1681.3999999999999</v>
      </c>
      <c r="D15" s="163">
        <f t="shared" si="2"/>
        <v>2501.6386367</v>
      </c>
      <c r="E15" s="163">
        <f t="shared" si="2"/>
        <v>3847.7999999999997</v>
      </c>
      <c r="F15" s="163">
        <f t="shared" si="2"/>
        <v>7845.4999999999991</v>
      </c>
      <c r="G15" s="163">
        <f t="shared" si="2"/>
        <v>8035.9999999999991</v>
      </c>
      <c r="H15" s="163">
        <f t="shared" si="2"/>
        <v>8346.0999999999985</v>
      </c>
      <c r="I15" s="163">
        <f t="shared" si="2"/>
        <v>8169.9999999999991</v>
      </c>
      <c r="J15" s="163">
        <f t="shared" si="2"/>
        <v>8147.2999999999993</v>
      </c>
      <c r="K15" s="163">
        <f t="shared" si="2"/>
        <v>8230.6</v>
      </c>
      <c r="L15" s="163">
        <f t="shared" si="2"/>
        <v>7921.3</v>
      </c>
      <c r="M15" s="163">
        <v>8257.7000000000007</v>
      </c>
      <c r="N15" s="163">
        <f t="shared" si="2"/>
        <v>7523.2000000000007</v>
      </c>
      <c r="O15" s="163">
        <f t="shared" si="2"/>
        <v>8172.7000000000007</v>
      </c>
      <c r="P15" s="163">
        <f t="shared" si="2"/>
        <v>7736.1999999999989</v>
      </c>
      <c r="Q15" s="164">
        <f>SUM(Q16:Q20)</f>
        <v>7610.4750000000004</v>
      </c>
    </row>
    <row r="16" spans="1:17" s="134" customFormat="1" ht="17.149999999999999" customHeight="1" x14ac:dyDescent="0.35">
      <c r="A16" s="138" t="s">
        <v>67</v>
      </c>
      <c r="B16" s="144" t="s">
        <v>21</v>
      </c>
      <c r="C16" s="144" t="s">
        <v>21</v>
      </c>
      <c r="D16" s="144" t="s">
        <v>21</v>
      </c>
      <c r="E16" s="144" t="s">
        <v>21</v>
      </c>
      <c r="F16" s="108">
        <v>3812.4</v>
      </c>
      <c r="G16" s="108">
        <v>3745</v>
      </c>
      <c r="H16" s="108">
        <v>3797.6</v>
      </c>
      <c r="I16" s="137">
        <v>3482.1</v>
      </c>
      <c r="J16" s="137">
        <v>3488.3</v>
      </c>
      <c r="K16" s="137">
        <v>3402.3</v>
      </c>
      <c r="L16" s="137">
        <v>3005.3</v>
      </c>
      <c r="M16" s="137">
        <v>3193.4</v>
      </c>
      <c r="N16" s="137">
        <v>3052.3</v>
      </c>
      <c r="O16" s="137">
        <v>3255.7</v>
      </c>
      <c r="P16" s="137">
        <v>3154.4</v>
      </c>
      <c r="Q16" s="137">
        <v>2840.24</v>
      </c>
    </row>
    <row r="17" spans="1:17" s="105" customFormat="1" ht="17.149999999999999" customHeight="1" x14ac:dyDescent="0.35">
      <c r="A17" s="138" t="s">
        <v>68</v>
      </c>
      <c r="B17" s="107">
        <v>612.1</v>
      </c>
      <c r="C17" s="107">
        <v>1169.0999999999999</v>
      </c>
      <c r="D17" s="124">
        <v>2154.9245537000002</v>
      </c>
      <c r="E17" s="124">
        <v>2741.1</v>
      </c>
      <c r="F17" s="137">
        <v>2830</v>
      </c>
      <c r="G17" s="137">
        <v>3234.9</v>
      </c>
      <c r="H17" s="108">
        <v>3490.2</v>
      </c>
      <c r="I17" s="137">
        <v>3533.2</v>
      </c>
      <c r="J17" s="137">
        <v>3383.5</v>
      </c>
      <c r="K17" s="137">
        <v>3517.3</v>
      </c>
      <c r="L17" s="137">
        <v>3615</v>
      </c>
      <c r="M17" s="137">
        <v>3498.7</v>
      </c>
      <c r="N17" s="137">
        <v>2985.8</v>
      </c>
      <c r="O17" s="137">
        <v>3389.3</v>
      </c>
      <c r="P17" s="137">
        <v>3047.5</v>
      </c>
      <c r="Q17" s="137">
        <v>3222.69</v>
      </c>
    </row>
    <row r="18" spans="1:17" s="105" customFormat="1" ht="17.149999999999999" customHeight="1" x14ac:dyDescent="0.35">
      <c r="A18" s="135" t="s">
        <v>69</v>
      </c>
      <c r="B18" s="107">
        <v>521.9</v>
      </c>
      <c r="C18" s="107">
        <v>510</v>
      </c>
      <c r="D18" s="124">
        <v>344.04308299999997</v>
      </c>
      <c r="E18" s="124">
        <v>214</v>
      </c>
      <c r="F18" s="137">
        <v>440.2</v>
      </c>
      <c r="G18" s="137">
        <v>277.3</v>
      </c>
      <c r="H18" s="137">
        <v>328.4</v>
      </c>
      <c r="I18" s="137">
        <v>346.3</v>
      </c>
      <c r="J18" s="137">
        <v>378.2</v>
      </c>
      <c r="K18" s="137">
        <v>406.7</v>
      </c>
      <c r="L18" s="137">
        <v>402.7</v>
      </c>
      <c r="M18" s="137">
        <v>426.9</v>
      </c>
      <c r="N18" s="137">
        <v>356.5</v>
      </c>
      <c r="O18" s="137">
        <v>458.3</v>
      </c>
      <c r="P18" s="137">
        <v>490.4</v>
      </c>
      <c r="Q18" s="137">
        <v>412.8</v>
      </c>
    </row>
    <row r="19" spans="1:17" s="105" customFormat="1" ht="17.149999999999999" customHeight="1" x14ac:dyDescent="0.35">
      <c r="A19" s="135" t="s">
        <v>70</v>
      </c>
      <c r="B19" s="107">
        <v>4.4000000000000004</v>
      </c>
      <c r="C19" s="107">
        <v>2.2999999999999998</v>
      </c>
      <c r="D19" s="124">
        <v>2.6709999999999998</v>
      </c>
      <c r="E19" s="124">
        <v>3.2</v>
      </c>
      <c r="F19" s="137">
        <v>3.2</v>
      </c>
      <c r="G19" s="137">
        <v>3.4</v>
      </c>
      <c r="H19" s="137">
        <v>3.5</v>
      </c>
      <c r="I19" s="137">
        <v>4.9000000000000004</v>
      </c>
      <c r="J19" s="137">
        <v>4.9000000000000004</v>
      </c>
      <c r="K19" s="137">
        <v>4.9000000000000004</v>
      </c>
      <c r="L19" s="137">
        <v>4.8</v>
      </c>
      <c r="M19" s="137">
        <v>25.5</v>
      </c>
      <c r="N19" s="137">
        <v>25.6</v>
      </c>
      <c r="O19" s="137">
        <v>5.0999999999999996</v>
      </c>
      <c r="P19" s="137">
        <v>5.2</v>
      </c>
      <c r="Q19" s="137">
        <v>24.6</v>
      </c>
    </row>
    <row r="20" spans="1:17" s="105" customFormat="1" ht="17.149999999999999" customHeight="1" x14ac:dyDescent="0.35">
      <c r="A20" s="136" t="s">
        <v>61</v>
      </c>
      <c r="B20" s="107"/>
      <c r="C20" s="107"/>
      <c r="D20" s="124"/>
      <c r="E20" s="124">
        <v>889.5</v>
      </c>
      <c r="F20" s="124">
        <v>759.69999999999993</v>
      </c>
      <c r="G20" s="124">
        <v>775.4</v>
      </c>
      <c r="H20" s="124">
        <v>726.4</v>
      </c>
      <c r="I20" s="124">
        <v>803.5</v>
      </c>
      <c r="J20" s="124">
        <v>892.4</v>
      </c>
      <c r="K20" s="124">
        <v>899.4</v>
      </c>
      <c r="L20" s="124">
        <v>893.5</v>
      </c>
      <c r="M20" s="124">
        <v>1113.2</v>
      </c>
      <c r="N20" s="124">
        <v>1103</v>
      </c>
      <c r="O20" s="124">
        <v>1064.3</v>
      </c>
      <c r="P20" s="124">
        <v>1038.7</v>
      </c>
      <c r="Q20" s="137">
        <v>1110.145</v>
      </c>
    </row>
    <row r="21" spans="1:17" s="114" customFormat="1" ht="17.149999999999999" customHeight="1" x14ac:dyDescent="0.35">
      <c r="A21" s="123" t="s">
        <v>47</v>
      </c>
      <c r="B21" s="163">
        <f>SUM(B6,B10,B15)</f>
        <v>7810.9</v>
      </c>
      <c r="C21" s="163">
        <f t="shared" ref="C21:Q21" si="3">SUM(C6,C10,C15)</f>
        <v>8234.6</v>
      </c>
      <c r="D21" s="163">
        <f t="shared" si="3"/>
        <v>8398.2827313399994</v>
      </c>
      <c r="E21" s="163">
        <f t="shared" si="3"/>
        <v>9620</v>
      </c>
      <c r="F21" s="163">
        <f t="shared" si="3"/>
        <v>9855.9</v>
      </c>
      <c r="G21" s="163">
        <f t="shared" si="3"/>
        <v>9984.2999999999993</v>
      </c>
      <c r="H21" s="163">
        <f t="shared" si="3"/>
        <v>10131.199999999999</v>
      </c>
      <c r="I21" s="163">
        <f t="shared" si="3"/>
        <v>10132.9</v>
      </c>
      <c r="J21" s="163">
        <f t="shared" si="3"/>
        <v>9904.2999999999993</v>
      </c>
      <c r="K21" s="163">
        <f t="shared" si="3"/>
        <v>10066</v>
      </c>
      <c r="L21" s="163">
        <f t="shared" si="3"/>
        <v>9700.7999999999993</v>
      </c>
      <c r="M21" s="163">
        <f t="shared" si="3"/>
        <v>9941.2000000000007</v>
      </c>
      <c r="N21" s="163">
        <f t="shared" si="3"/>
        <v>9638.9000000000015</v>
      </c>
      <c r="O21" s="163">
        <f t="shared" si="3"/>
        <v>9775.5</v>
      </c>
      <c r="P21" s="163">
        <f t="shared" si="3"/>
        <v>9446.5999999999985</v>
      </c>
      <c r="Q21" s="164">
        <f t="shared" si="3"/>
        <v>9191.875</v>
      </c>
    </row>
    <row r="22" spans="1:17" s="92" customFormat="1" ht="17.149999999999999" customHeight="1" x14ac:dyDescent="0.35">
      <c r="A22" s="113"/>
      <c r="M22" s="115"/>
      <c r="N22" s="115"/>
      <c r="O22" s="115"/>
      <c r="Q22" s="154"/>
    </row>
    <row r="23" spans="1:17" s="112" customFormat="1" ht="17.149999999999999" customHeight="1" x14ac:dyDescent="0.35">
      <c r="A23" s="60" t="s">
        <v>35</v>
      </c>
      <c r="M23" s="92"/>
      <c r="N23" s="92"/>
      <c r="O23" s="92"/>
      <c r="Q23" s="154"/>
    </row>
    <row r="24" spans="1:17" ht="17.149999999999999" customHeight="1" x14ac:dyDescent="0.35">
      <c r="A24" s="62" t="s">
        <v>41</v>
      </c>
      <c r="M24" s="112"/>
      <c r="N24" s="112"/>
      <c r="O24" s="112"/>
    </row>
    <row r="25" spans="1:17" ht="17.149999999999999" customHeight="1" x14ac:dyDescent="0.35">
      <c r="A25" s="139" t="s">
        <v>71</v>
      </c>
      <c r="F25" s="140"/>
      <c r="G25" s="140"/>
      <c r="H25" s="140"/>
      <c r="I25" s="140"/>
    </row>
    <row r="26" spans="1:17" ht="17.149999999999999" customHeight="1" x14ac:dyDescent="0.35">
      <c r="A26" s="62" t="s">
        <v>39</v>
      </c>
      <c r="F26" s="140"/>
      <c r="G26" s="140"/>
      <c r="H26" s="140"/>
      <c r="I26" s="140"/>
      <c r="Q26" s="162"/>
    </row>
    <row r="27" spans="1:17" ht="17.149999999999999" customHeight="1" x14ac:dyDescent="0.35">
      <c r="A27" s="113" t="s">
        <v>48</v>
      </c>
      <c r="I27" s="140"/>
    </row>
    <row r="28" spans="1:17" ht="17.149999999999999" customHeight="1" x14ac:dyDescent="0.35">
      <c r="A28" s="63" t="s">
        <v>40</v>
      </c>
      <c r="I28" s="140"/>
    </row>
    <row r="29" spans="1:17" ht="17.149999999999999" customHeight="1" x14ac:dyDescent="0.35">
      <c r="A29" s="92"/>
    </row>
    <row r="30" spans="1:17" ht="17.149999999999999" customHeight="1" x14ac:dyDescent="0.35">
      <c r="A30" s="92"/>
    </row>
    <row r="31" spans="1:17" ht="17.149999999999999" customHeight="1" x14ac:dyDescent="0.35">
      <c r="A31" s="92"/>
    </row>
    <row r="32" spans="1:17" ht="17.149999999999999" customHeight="1" x14ac:dyDescent="0.35">
      <c r="A32" s="92"/>
    </row>
    <row r="33" spans="1:1" ht="17.149999999999999" customHeight="1" x14ac:dyDescent="0.35">
      <c r="A33" s="92"/>
    </row>
    <row r="34" spans="1:1" ht="17.149999999999999" customHeight="1" x14ac:dyDescent="0.35">
      <c r="A34" s="92"/>
    </row>
    <row r="35" spans="1:1" ht="17.149999999999999" customHeight="1" x14ac:dyDescent="0.35">
      <c r="A35" s="92"/>
    </row>
    <row r="36" spans="1:1" ht="17.149999999999999" customHeight="1" x14ac:dyDescent="0.35">
      <c r="A36" s="92"/>
    </row>
    <row r="37" spans="1:1" ht="17.149999999999999" customHeight="1" x14ac:dyDescent="0.35">
      <c r="A37" s="92"/>
    </row>
    <row r="38" spans="1:1" ht="17.149999999999999" customHeight="1" x14ac:dyDescent="0.35">
      <c r="A38" s="92"/>
    </row>
    <row r="39" spans="1:1" ht="17.149999999999999" customHeight="1" x14ac:dyDescent="0.35">
      <c r="A39" s="92"/>
    </row>
    <row r="40" spans="1:1" ht="17.149999999999999" customHeight="1" x14ac:dyDescent="0.35">
      <c r="A40" s="92"/>
    </row>
    <row r="41" spans="1:1" ht="17.149999999999999" customHeight="1" x14ac:dyDescent="0.35">
      <c r="A41" s="92"/>
    </row>
    <row r="42" spans="1:1" ht="17.149999999999999" customHeight="1" x14ac:dyDescent="0.35">
      <c r="A42" s="92"/>
    </row>
    <row r="43" spans="1:1" ht="17.149999999999999" customHeight="1" x14ac:dyDescent="0.35">
      <c r="A43" s="92"/>
    </row>
    <row r="44" spans="1:1" ht="17.149999999999999" customHeight="1" x14ac:dyDescent="0.35">
      <c r="A44" s="92"/>
    </row>
    <row r="45" spans="1:1" ht="17.149999999999999" customHeight="1" x14ac:dyDescent="0.35">
      <c r="A45" s="92"/>
    </row>
    <row r="46" spans="1:1" ht="17.149999999999999" customHeight="1" x14ac:dyDescent="0.35">
      <c r="A46" s="92"/>
    </row>
    <row r="47" spans="1:1" ht="17.149999999999999" customHeight="1" x14ac:dyDescent="0.35">
      <c r="A47" s="92"/>
    </row>
    <row r="48" spans="1:1" ht="17.149999999999999" customHeight="1" x14ac:dyDescent="0.35">
      <c r="A48" s="92"/>
    </row>
    <row r="49" spans="1:1" ht="17.149999999999999" customHeight="1" x14ac:dyDescent="0.35">
      <c r="A49" s="92"/>
    </row>
    <row r="50" spans="1:1" ht="17.149999999999999" customHeight="1" x14ac:dyDescent="0.35">
      <c r="A50" s="92"/>
    </row>
    <row r="51" spans="1:1" ht="17.149999999999999" customHeight="1" x14ac:dyDescent="0.35">
      <c r="A51" s="92"/>
    </row>
    <row r="52" spans="1:1" ht="17.149999999999999" customHeight="1" x14ac:dyDescent="0.35">
      <c r="A52" s="92"/>
    </row>
    <row r="53" spans="1:1" ht="17.149999999999999" customHeight="1" x14ac:dyDescent="0.35">
      <c r="A53" s="92"/>
    </row>
    <row r="54" spans="1:1" ht="17.149999999999999" customHeight="1" x14ac:dyDescent="0.35">
      <c r="A54" s="92"/>
    </row>
    <row r="55" spans="1:1" ht="17.149999999999999" customHeight="1" x14ac:dyDescent="0.35">
      <c r="A55" s="92"/>
    </row>
    <row r="56" spans="1:1" ht="17.149999999999999" customHeight="1" x14ac:dyDescent="0.35">
      <c r="A56" s="92"/>
    </row>
    <row r="57" spans="1:1" ht="17.149999999999999" customHeight="1" x14ac:dyDescent="0.35">
      <c r="A57" s="92"/>
    </row>
    <row r="58" spans="1:1" ht="17.149999999999999" customHeight="1" x14ac:dyDescent="0.35">
      <c r="A58" s="92"/>
    </row>
    <row r="59" spans="1:1" ht="17.149999999999999" customHeight="1" x14ac:dyDescent="0.35">
      <c r="A59" s="92"/>
    </row>
    <row r="60" spans="1:1" ht="17.149999999999999" customHeight="1" x14ac:dyDescent="0.35">
      <c r="A60" s="92"/>
    </row>
    <row r="61" spans="1:1" ht="17.149999999999999" customHeight="1" x14ac:dyDescent="0.35">
      <c r="A61" s="92"/>
    </row>
    <row r="62" spans="1:1" ht="17.149999999999999" customHeight="1" x14ac:dyDescent="0.35">
      <c r="A62" s="92"/>
    </row>
  </sheetData>
  <mergeCells count="4">
    <mergeCell ref="A1:D1"/>
    <mergeCell ref="F4:I4"/>
    <mergeCell ref="J4:M4"/>
    <mergeCell ref="N4:Q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MKH52Q7RF5JS-1303391851-1155</_dlc_DocId>
    <_dlc_DocIdUrl xmlns="3eb395c1-c26a-485a-a474-2edaaa77b21c">
      <Url>https://deps.intra.gov.bn/divisions/DOS/_layouts/15/DocIdRedir.aspx?ID=MKH52Q7RF5JS-1303391851-1155</Url>
      <Description>MKH52Q7RF5JS-1303391851-1155</Description>
    </_dlc_DocIdUrl>
    <SharedWithUsers xmlns="3eb395c1-c26a-485a-a474-2edaaa77b21c">
      <UserInfo>
        <DisplayName>JPES IT HELPDESK</DisplayName>
        <AccountId>855</AccountId>
        <AccountType/>
      </UserInfo>
      <UserInfo>
        <DisplayName>Aqilah Binti Hassan</DisplayName>
        <AccountId>711</AccountId>
        <AccountType/>
      </UserInfo>
      <UserInfo>
        <DisplayName>Bahrum Bin Hj Kadun</DisplayName>
        <AccountId>707</AccountId>
        <AccountType/>
      </UserInfo>
      <UserInfo>
        <DisplayName>Hafizah Binti Hj Janudin</DisplayName>
        <AccountId>718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FB2243-FE4E-4A4D-ACF1-147525260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995ED8-9A82-4961-AA75-62E285F07F1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7CDBCF0-72C0-4D20-B100-5AB603780459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eb395c1-c26a-485a-a474-2edaaa77b21c"/>
  </ds:schemaRefs>
</ds:datastoreItem>
</file>

<file path=customXml/itemProps4.xml><?xml version="1.0" encoding="utf-8"?>
<ds:datastoreItem xmlns:ds="http://schemas.openxmlformats.org/officeDocument/2006/customXml" ds:itemID="{856A2578-CAC5-4199-B156-F4695DF43F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FDI Flows by Components</vt:lpstr>
      <vt:lpstr>FDI Flows by Economic Activity</vt:lpstr>
      <vt:lpstr>FDI Flows by Country</vt:lpstr>
      <vt:lpstr>FDI Stock by Components</vt:lpstr>
      <vt:lpstr>FDI Stock by Economic Activity</vt:lpstr>
      <vt:lpstr>FDI Stock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Norsalina Binti Hj Mat Salleh</dc:creator>
  <cp:lastModifiedBy>Nur Hakimah @ Juwariah binti Haji Burhanuddin</cp:lastModifiedBy>
  <dcterms:created xsi:type="dcterms:W3CDTF">2023-01-07T01:44:59Z</dcterms:created>
  <dcterms:modified xsi:type="dcterms:W3CDTF">2024-07-29T01:05:27Z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cc1eb336-ed02-44d4-b41f-f99b09b9e18e</vt:lpwstr>
  </property>
</Properties>
</file>